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.zumbach@zh.ch\AppData\Local\Temp\d.velop\local edit\editing\TKHPXRSH\"/>
    </mc:Choice>
  </mc:AlternateContent>
  <xr:revisionPtr revIDLastSave="0" documentId="13_ncr:1_{2E7FFBFB-D8B5-429F-8753-CF361F24A2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lussabrechnung" sheetId="6" r:id="rId1"/>
    <sheet name="Zusammenstellung" sheetId="7" r:id="rId2"/>
    <sheet name="Tabellendaten" sheetId="8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5" i="7" l="1"/>
  <c r="O57" i="7"/>
  <c r="O28" i="7"/>
  <c r="O29" i="7" s="1"/>
  <c r="O86" i="7" l="1"/>
  <c r="O87" i="7" s="1"/>
  <c r="O58" i="7"/>
  <c r="O59" i="7" s="1"/>
  <c r="O30" i="7"/>
  <c r="O31" i="7" s="1"/>
  <c r="O88" i="7" l="1"/>
  <c r="O89" i="7" s="1"/>
  <c r="O60" i="7"/>
  <c r="O61" i="7" s="1"/>
  <c r="O32" i="7"/>
  <c r="R33" i="7" s="1"/>
  <c r="O90" i="7" l="1"/>
  <c r="R91" i="7" s="1"/>
  <c r="O62" i="7"/>
  <c r="R63" i="7" s="1"/>
  <c r="Q4" i="7" l="1"/>
  <c r="Q3" i="7"/>
  <c r="F6" i="7"/>
  <c r="F5" i="7"/>
  <c r="F4" i="7"/>
  <c r="F3" i="7"/>
  <c r="F2" i="7"/>
  <c r="F1" i="7"/>
  <c r="R119" i="7" l="1"/>
  <c r="R111" i="7"/>
  <c r="R103" i="7"/>
  <c r="O71" i="7"/>
  <c r="O72" i="7" s="1"/>
  <c r="O42" i="7"/>
  <c r="O43" i="7" s="1"/>
  <c r="O17" i="7"/>
  <c r="O18" i="7" s="1"/>
  <c r="O19" i="7" s="1"/>
  <c r="G21" i="6"/>
  <c r="R121" i="7" l="1"/>
  <c r="R126" i="7" s="1"/>
  <c r="O20" i="7"/>
  <c r="O21" i="7" s="1"/>
  <c r="R22" i="7" s="1"/>
  <c r="O73" i="7"/>
  <c r="O74" i="7" s="1"/>
  <c r="O75" i="7" s="1"/>
  <c r="O44" i="7"/>
  <c r="N19" i="6" l="1"/>
  <c r="O76" i="7"/>
  <c r="R77" i="7" s="1"/>
  <c r="N23" i="6" s="1"/>
  <c r="O45" i="7"/>
  <c r="O46" i="7" s="1"/>
  <c r="O47" i="7" l="1"/>
  <c r="R48" i="7" s="1"/>
  <c r="N20" i="6" l="1"/>
  <c r="N21" i="6" s="1"/>
  <c r="N27" i="6" s="1"/>
  <c r="G23" i="6" s="1"/>
  <c r="G25" i="6" s="1"/>
  <c r="R93" i="7"/>
  <c r="R125" i="7" s="1"/>
  <c r="B26" i="6" l="1"/>
  <c r="B25" i="6"/>
  <c r="R127" i="7"/>
  <c r="G33" i="6" s="1"/>
</calcChain>
</file>

<file path=xl/sharedStrings.xml><?xml version="1.0" encoding="utf-8"?>
<sst xmlns="http://schemas.openxmlformats.org/spreadsheetml/2006/main" count="331" uniqueCount="100">
  <si>
    <t xml:space="preserve"> </t>
  </si>
  <si>
    <t>Ingenieur Honorar</t>
  </si>
  <si>
    <t>A. Rechnungen:</t>
  </si>
  <si>
    <t xml:space="preserve">Rechnung vom </t>
  </si>
  <si>
    <t>Total Arbeiten, brutto</t>
  </si>
  <si>
    <t>Fr.</t>
  </si>
  <si>
    <t>Vertragliche Abzüge:</t>
  </si>
  <si>
    <t>Rabatt</t>
  </si>
  <si>
    <t>Skonto</t>
  </si>
  <si>
    <t>MWSt</t>
  </si>
  <si>
    <t>Total Arbeiten, netto</t>
  </si>
  <si>
    <t>2. Arbeiten im Zeittarif</t>
  </si>
  <si>
    <t>Rechnung Nr.</t>
  </si>
  <si>
    <t>vom</t>
  </si>
  <si>
    <t>, brutto</t>
  </si>
  <si>
    <t>Total Nebenkosten, brutto</t>
  </si>
  <si>
    <t>Total Nebenkosten, netto</t>
  </si>
  <si>
    <t>B. Geleistete Zahlungen:</t>
  </si>
  <si>
    <t>1. Akontozahlung vom</t>
  </si>
  <si>
    <t>, netto</t>
  </si>
  <si>
    <t>2. Akontozahlung vom</t>
  </si>
  <si>
    <t>3. Akontozahlung vom</t>
  </si>
  <si>
    <t>4. Akontozahlung vom</t>
  </si>
  <si>
    <t>5. Akontozahlung vom</t>
  </si>
  <si>
    <t>Total Akontozahlungen, netto</t>
  </si>
  <si>
    <t>C. Restzahlung</t>
  </si>
  <si>
    <t>Nr.</t>
  </si>
  <si>
    <t>Vertrag vom</t>
  </si>
  <si>
    <t>Zustimmung ASTRA:</t>
  </si>
  <si>
    <t>Kostentarif</t>
  </si>
  <si>
    <t>Zeittarif</t>
  </si>
  <si>
    <t>Total Honorar</t>
  </si>
  <si>
    <t>Abrechnungssumme</t>
  </si>
  <si>
    <t>Nebenkosten</t>
  </si>
  <si>
    <t xml:space="preserve">(Inkl. Teuerung) </t>
  </si>
  <si>
    <t>Total Abrechnungssumme</t>
  </si>
  <si>
    <t>(inkl. Teuerung)</t>
  </si>
  <si>
    <t xml:space="preserve">Der Unterzeichnende anerkennt die Richtigkeit der nachstehenden Schlussabrechnung in ihrem vollen </t>
  </si>
  <si>
    <t>Umfange und erklärt sich nach Empfang der</t>
  </si>
  <si>
    <t>Restzahlung</t>
  </si>
  <si>
    <t>im Betrag von</t>
  </si>
  <si>
    <t>in seinen rechtlichen Ansprüchen befriedigt.</t>
  </si>
  <si>
    <t>Vorbehalten bleibt gegenseitig eine Revision der Schlussabrechnung durch Organe der kantonalen</t>
  </si>
  <si>
    <t>Finanzkontrolle.</t>
  </si>
  <si>
    <t>Ort:</t>
  </si>
  <si>
    <t>Datum:</t>
  </si>
  <si>
    <t>……………………….</t>
  </si>
  <si>
    <t>…………………………………….</t>
  </si>
  <si>
    <t>Beilagen:</t>
  </si>
  <si>
    <t>- Zusammenstellung der Schlussabrechnung</t>
  </si>
  <si>
    <t>- Honorarschlussrechnung vom</t>
  </si>
  <si>
    <t>A. Rechnungen</t>
  </si>
  <si>
    <t>1. Arbeiten im Kostentarif</t>
  </si>
  <si>
    <t>3. Nebenkosten</t>
  </si>
  <si>
    <t>TOTAL Abrechnungssumme</t>
  </si>
  <si>
    <t>B. Geleistete Zahlungen</t>
  </si>
  <si>
    <t>TOTAL geleistete Zahlungen</t>
  </si>
  <si>
    <t>TOTAL RESTZAHLUNG</t>
  </si>
  <si>
    <t>Gemeinde</t>
  </si>
  <si>
    <t>Auftragsbestätigungs-Nr.</t>
  </si>
  <si>
    <t>Strasse</t>
  </si>
  <si>
    <t>Profit-Center</t>
  </si>
  <si>
    <t>Strecke</t>
  </si>
  <si>
    <t>Kostenträger</t>
  </si>
  <si>
    <t>km/Bauwerk</t>
  </si>
  <si>
    <t>Sachkonto</t>
  </si>
  <si>
    <t>Vorhaben</t>
  </si>
  <si>
    <t>Zusammenstellung der Schlussabrechnung Planer</t>
  </si>
  <si>
    <t>Abteilung</t>
  </si>
  <si>
    <t>Vergabe</t>
  </si>
  <si>
    <t>Bauobjekt</t>
  </si>
  <si>
    <t>Abrechnung</t>
  </si>
  <si>
    <t>Projektieren und Realisieren</t>
  </si>
  <si>
    <t>Schlussabrechnung Planer</t>
  </si>
  <si>
    <t>Planervertrag, netto inkl. MWSt</t>
  </si>
  <si>
    <t>Nachträge, netto inkl. MWSt</t>
  </si>
  <si>
    <t>Total Vertragssumme (ohne Teuerung)</t>
  </si>
  <si>
    <t>Total Teuerung</t>
  </si>
  <si>
    <t>- Nebenkostenrechnung vom</t>
  </si>
  <si>
    <t>Verteilerschlüssel</t>
  </si>
  <si>
    <t>31410 80050</t>
  </si>
  <si>
    <t>50000 00000</t>
  </si>
  <si>
    <t>50100 00000</t>
  </si>
  <si>
    <t>50110 00000</t>
  </si>
  <si>
    <t>50110 80010</t>
  </si>
  <si>
    <t>50110 80020</t>
  </si>
  <si>
    <t>50111 00000</t>
  </si>
  <si>
    <t>50112 00000</t>
  </si>
  <si>
    <t>50120 00000</t>
  </si>
  <si>
    <t>50130 00000</t>
  </si>
  <si>
    <t>IBAN Zahlungskonto</t>
  </si>
  <si>
    <t>1.1 Arbeiten im Kostentarif 7.7% MWSt (bis 31.12.2023)</t>
  </si>
  <si>
    <t>1.2 Arbeiten im Kostentarif 8.1% MWSt (ab 1.1.2024)</t>
  </si>
  <si>
    <t>2.1 Arbeiten im Zeittarif 7.7% MWSt (bis 31.12.2023)</t>
  </si>
  <si>
    <t>2.2 Arbeiten im Zeittarif 8.1% MWSt (ab 1.1.2024)</t>
  </si>
  <si>
    <t>3.1 Nebenkosten 7.7% MWSt (bis 31.12.2023)</t>
  </si>
  <si>
    <t>3.2 Nebenkosten 8.1% MWSt (ab 1.1.2023)</t>
  </si>
  <si>
    <t>Massnahmen</t>
  </si>
  <si>
    <t>Ingenieurbüro</t>
  </si>
  <si>
    <t>Ingenieurbüro: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</si>
</sst>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/mm/yyyy;@"/>
    <numFmt numFmtId="166" formatCode="0.0\ %"/>
    <numFmt numFmtId="167" formatCode="d/m/yy"/>
    <numFmt numFmtId="168" formatCode="d/mmmm/yyyy"/>
    <numFmt numFmtId="169" formatCode="d/\ mmmm\ yyyy"/>
  </numFmts>
  <fonts count="1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1"/>
      <color theme="1"/>
      <name val="Arial Black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sz val="16"/>
      <name val="Arial"/>
      <family val="2"/>
    </font>
    <font>
      <sz val="10"/>
      <name val="Arial Black"/>
      <family val="2"/>
    </font>
    <font>
      <sz val="11"/>
      <name val="Arial Black"/>
      <family val="2"/>
    </font>
    <font>
      <sz val="16"/>
      <name val="Arial Black"/>
      <family val="2"/>
    </font>
    <font>
      <sz val="1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2" fillId="0" borderId="0" xfId="0" applyFont="1"/>
    <xf numFmtId="0" fontId="6" fillId="0" borderId="0" xfId="0" applyFont="1"/>
    <xf numFmtId="0" fontId="8" fillId="0" borderId="0" xfId="0" applyFont="1"/>
    <xf numFmtId="4" fontId="8" fillId="2" borderId="0" xfId="0" applyNumberFormat="1" applyFont="1" applyFill="1" applyAlignment="1" applyProtection="1">
      <alignment horizontal="right"/>
      <protection locked="0"/>
    </xf>
    <xf numFmtId="0" fontId="8" fillId="0" borderId="2" xfId="0" applyFont="1" applyBorder="1"/>
    <xf numFmtId="0" fontId="9" fillId="0" borderId="0" xfId="0" applyFont="1"/>
    <xf numFmtId="166" fontId="8" fillId="0" borderId="0" xfId="1" applyNumberFormat="1" applyFont="1" applyProtection="1"/>
    <xf numFmtId="0" fontId="8" fillId="0" borderId="3" xfId="0" applyFont="1" applyBorder="1"/>
    <xf numFmtId="4" fontId="8" fillId="0" borderId="0" xfId="0" applyNumberFormat="1" applyFont="1" applyAlignment="1">
      <alignment horizontal="right"/>
    </xf>
    <xf numFmtId="0" fontId="8" fillId="2" borderId="0" xfId="0" applyFont="1" applyFill="1" applyProtection="1">
      <protection locked="0"/>
    </xf>
    <xf numFmtId="4" fontId="8" fillId="2" borderId="2" xfId="0" applyNumberFormat="1" applyFont="1" applyFill="1" applyBorder="1" applyAlignment="1" applyProtection="1">
      <alignment horizontal="right"/>
      <protection locked="0"/>
    </xf>
    <xf numFmtId="166" fontId="8" fillId="0" borderId="0" xfId="1" applyNumberFormat="1" applyFont="1"/>
    <xf numFmtId="0" fontId="6" fillId="0" borderId="0" xfId="0" applyFont="1" applyAlignment="1">
      <alignment vertical="center"/>
    </xf>
    <xf numFmtId="4" fontId="8" fillId="2" borderId="0" xfId="0" applyNumberFormat="1" applyFont="1" applyFill="1" applyProtection="1">
      <protection locked="0"/>
    </xf>
    <xf numFmtId="4" fontId="8" fillId="2" borderId="2" xfId="0" applyNumberFormat="1" applyFont="1" applyFill="1" applyBorder="1" applyProtection="1">
      <protection locked="0"/>
    </xf>
    <xf numFmtId="164" fontId="8" fillId="2" borderId="0" xfId="0" applyNumberFormat="1" applyFont="1" applyFill="1" applyProtection="1">
      <protection locked="0"/>
    </xf>
    <xf numFmtId="0" fontId="1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6" xfId="0" applyFont="1" applyBorder="1" applyAlignment="1">
      <alignment vertical="top"/>
    </xf>
    <xf numFmtId="0" fontId="2" fillId="0" borderId="8" xfId="0" applyFont="1" applyBorder="1" applyAlignment="1">
      <alignment horizontal="left" vertical="top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left" vertical="top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169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quotePrefix="1" applyFont="1" applyAlignment="1">
      <alignment horizontal="right" vertical="center"/>
    </xf>
    <xf numFmtId="167" fontId="3" fillId="0" borderId="0" xfId="0" applyNumberFormat="1" applyFont="1"/>
    <xf numFmtId="0" fontId="0" fillId="0" borderId="0" xfId="0" applyProtection="1">
      <protection hidden="1"/>
    </xf>
    <xf numFmtId="0" fontId="4" fillId="0" borderId="0" xfId="0" applyFont="1"/>
    <xf numFmtId="0" fontId="12" fillId="0" borderId="0" xfId="0" applyFont="1"/>
    <xf numFmtId="0" fontId="12" fillId="0" borderId="4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/>
    <xf numFmtId="4" fontId="8" fillId="0" borderId="2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4" fontId="8" fillId="0" borderId="0" xfId="0" applyNumberFormat="1" applyFont="1"/>
    <xf numFmtId="4" fontId="12" fillId="0" borderId="4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8" fillId="0" borderId="3" xfId="0" applyNumberFormat="1" applyFont="1" applyBorder="1"/>
    <xf numFmtId="4" fontId="6" fillId="0" borderId="0" xfId="0" applyNumberFormat="1" applyFont="1"/>
    <xf numFmtId="0" fontId="0" fillId="0" borderId="12" xfId="0" applyBorder="1"/>
    <xf numFmtId="0" fontId="0" fillId="0" borderId="14" xfId="0" applyBorder="1"/>
    <xf numFmtId="0" fontId="2" fillId="0" borderId="11" xfId="0" applyFont="1" applyBorder="1"/>
    <xf numFmtId="0" fontId="2" fillId="0" borderId="15" xfId="0" applyFont="1" applyBorder="1"/>
    <xf numFmtId="0" fontId="2" fillId="0" borderId="10" xfId="0" applyFont="1" applyBorder="1"/>
    <xf numFmtId="0" fontId="0" fillId="0" borderId="11" xfId="0" applyBorder="1"/>
    <xf numFmtId="0" fontId="2" fillId="0" borderId="18" xfId="0" applyFont="1" applyBorder="1"/>
    <xf numFmtId="0" fontId="0" fillId="0" borderId="15" xfId="0" applyBorder="1"/>
    <xf numFmtId="0" fontId="0" fillId="0" borderId="5" xfId="0" applyBorder="1" applyAlignment="1">
      <alignment vertical="top"/>
    </xf>
    <xf numFmtId="0" fontId="2" fillId="0" borderId="7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15" fillId="0" borderId="8" xfId="0" applyFont="1" applyBorder="1" applyAlignment="1">
      <alignment vertical="top"/>
    </xf>
    <xf numFmtId="0" fontId="0" fillId="0" borderId="8" xfId="0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8" xfId="0" applyFont="1" applyBorder="1" applyAlignment="1">
      <alignment vertical="top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4" fontId="2" fillId="2" borderId="6" xfId="0" applyNumberFormat="1" applyFont="1" applyFill="1" applyBorder="1" applyAlignment="1" applyProtection="1">
      <alignment horizontal="right" vertical="top"/>
      <protection locked="0"/>
    </xf>
    <xf numFmtId="4" fontId="2" fillId="2" borderId="0" xfId="0" applyNumberFormat="1" applyFont="1" applyFill="1" applyAlignment="1" applyProtection="1">
      <alignment horizontal="right" vertical="top"/>
      <protection locked="0"/>
    </xf>
    <xf numFmtId="4" fontId="2" fillId="2" borderId="11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0" fontId="2" fillId="0" borderId="16" xfId="0" applyFont="1" applyBorder="1" applyAlignment="1">
      <alignment vertical="top"/>
    </xf>
    <xf numFmtId="4" fontId="2" fillId="0" borderId="16" xfId="0" applyNumberFormat="1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7" xfId="0" applyFont="1" applyBorder="1" applyAlignment="1">
      <alignment vertical="top"/>
    </xf>
    <xf numFmtId="4" fontId="2" fillId="0" borderId="17" xfId="0" applyNumberFormat="1" applyFont="1" applyBorder="1" applyAlignment="1">
      <alignment vertical="top"/>
    </xf>
    <xf numFmtId="4" fontId="2" fillId="0" borderId="6" xfId="0" applyNumberFormat="1" applyFont="1" applyBorder="1" applyAlignment="1">
      <alignment horizontal="right" vertical="top"/>
    </xf>
    <xf numFmtId="10" fontId="2" fillId="0" borderId="0" xfId="0" applyNumberFormat="1" applyFont="1" applyAlignment="1">
      <alignment vertical="top"/>
    </xf>
    <xf numFmtId="165" fontId="2" fillId="2" borderId="0" xfId="0" applyNumberFormat="1" applyFont="1" applyFill="1" applyAlignment="1" applyProtection="1">
      <alignment horizontal="right" vertical="top"/>
      <protection locked="0"/>
    </xf>
    <xf numFmtId="0" fontId="0" fillId="0" borderId="5" xfId="0" applyBorder="1" applyAlignment="1">
      <alignment vertical="center"/>
    </xf>
    <xf numFmtId="4" fontId="11" fillId="0" borderId="2" xfId="0" applyNumberFormat="1" applyFont="1" applyBorder="1" applyAlignment="1">
      <alignment vertical="center"/>
    </xf>
    <xf numFmtId="0" fontId="2" fillId="2" borderId="0" xfId="0" applyFont="1" applyFill="1" applyAlignment="1" applyProtection="1">
      <alignment vertical="top"/>
      <protection locked="0"/>
    </xf>
    <xf numFmtId="0" fontId="2" fillId="0" borderId="6" xfId="0" applyFont="1" applyBorder="1" applyAlignment="1">
      <alignment horizontal="left" vertical="top"/>
    </xf>
    <xf numFmtId="164" fontId="8" fillId="2" borderId="0" xfId="0" applyNumberFormat="1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/>
      <protection locked="0"/>
    </xf>
    <xf numFmtId="4" fontId="2" fillId="0" borderId="0" xfId="0" applyNumberFormat="1" applyFont="1" applyAlignment="1" applyProtection="1">
      <alignment horizontal="right" vertical="top"/>
      <protection locked="0"/>
    </xf>
    <xf numFmtId="4" fontId="2" fillId="0" borderId="11" xfId="0" applyNumberFormat="1" applyFont="1" applyBorder="1" applyAlignment="1" applyProtection="1">
      <alignment horizontal="right" vertical="top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165" fontId="2" fillId="3" borderId="8" xfId="0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>
      <alignment horizontal="left" vertical="top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3" borderId="8" xfId="0" applyFont="1" applyFill="1" applyBorder="1" applyAlignment="1" applyProtection="1">
      <alignment horizontal="left" vertical="top"/>
      <protection locked="0"/>
    </xf>
    <xf numFmtId="0" fontId="2" fillId="3" borderId="11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0" borderId="6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2" fillId="2" borderId="6" xfId="0" applyFont="1" applyFill="1" applyBorder="1" applyAlignment="1" applyProtection="1">
      <alignment vertical="top"/>
      <protection locked="0"/>
    </xf>
    <xf numFmtId="0" fontId="2" fillId="3" borderId="0" xfId="0" applyFont="1" applyFill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3" borderId="6" xfId="0" applyFont="1" applyFill="1" applyBorder="1" applyAlignment="1" applyProtection="1">
      <alignment horizontal="left"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vertical="top"/>
      <protection locked="0"/>
    </xf>
    <xf numFmtId="165" fontId="8" fillId="2" borderId="0" xfId="0" applyNumberFormat="1" applyFont="1" applyFill="1" applyAlignment="1" applyProtection="1">
      <alignment horizontal="left"/>
      <protection locked="0"/>
    </xf>
    <xf numFmtId="166" fontId="8" fillId="2" borderId="0" xfId="1" applyNumberFormat="1" applyFont="1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64" fontId="8" fillId="2" borderId="0" xfId="0" applyNumberFormat="1" applyFont="1" applyFill="1" applyAlignment="1" applyProtection="1">
      <alignment horizontal="left"/>
      <protection locked="0"/>
    </xf>
    <xf numFmtId="164" fontId="0" fillId="2" borderId="0" xfId="0" applyNumberFormat="1" applyFill="1" applyAlignment="1" applyProtection="1">
      <alignment horizontal="left"/>
      <protection locked="0"/>
    </xf>
    <xf numFmtId="0" fontId="14" fillId="0" borderId="0" xfId="0" applyFont="1" applyAlignment="1">
      <alignment horizontal="center"/>
    </xf>
    <xf numFmtId="0" fontId="2" fillId="2" borderId="0" xfId="0" applyFont="1" applyFill="1" applyAlignment="1" applyProtection="1">
      <alignment horizontal="left"/>
      <protection locked="0"/>
    </xf>
    <xf numFmtId="0" fontId="13" fillId="0" borderId="0" xfId="0" applyFont="1" applyAlignment="1">
      <alignment horizontal="left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42</xdr:row>
      <xdr:rowOff>9525</xdr:rowOff>
    </xdr:from>
    <xdr:to>
      <xdr:col>13</xdr:col>
      <xdr:colOff>838200</xdr:colOff>
      <xdr:row>50</xdr:row>
      <xdr:rowOff>19050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3724275" y="7943850"/>
          <a:ext cx="2447925" cy="1800225"/>
          <a:chOff x="3724275" y="7734300"/>
          <a:chExt cx="2447925" cy="1800225"/>
        </a:xfrm>
        <a:solidFill>
          <a:schemeClr val="accent5">
            <a:lumMod val="60000"/>
            <a:lumOff val="40000"/>
          </a:schemeClr>
        </a:solidFill>
      </xdr:grpSpPr>
      <xdr:sp macro="" textlink="">
        <xdr:nvSpPr>
          <xdr:cNvPr id="4" name="Textfeld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3724275" y="7734300"/>
            <a:ext cx="2447925" cy="180022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de-CH" sz="1100"/>
          </a:p>
        </xdr:txBody>
      </xdr:sp>
      <xdr:pic>
        <xdr:nvPicPr>
          <xdr:cNvPr id="2" name="Grafik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752850" y="7791450"/>
            <a:ext cx="2397000" cy="1692000"/>
          </a:xfrm>
          <a:prstGeom prst="rect">
            <a:avLst/>
          </a:prstGeom>
          <a:grpFill/>
        </xdr:spPr>
      </xdr:pic>
    </xdr:grpSp>
    <xdr:clientData/>
  </xdr:twoCellAnchor>
  <xdr:twoCellAnchor>
    <xdr:from>
      <xdr:col>9</xdr:col>
      <xdr:colOff>257175</xdr:colOff>
      <xdr:row>51</xdr:row>
      <xdr:rowOff>142875</xdr:rowOff>
    </xdr:from>
    <xdr:to>
      <xdr:col>13</xdr:col>
      <xdr:colOff>762000</xdr:colOff>
      <xdr:row>52</xdr:row>
      <xdr:rowOff>85725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62375" y="9886950"/>
          <a:ext cx="233362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800"/>
            <a:t>Stempel wird durch den Projektleiter TBA ausgefüllt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O138"/>
  <sheetViews>
    <sheetView tabSelected="1" topLeftCell="A10" zoomScaleNormal="100" zoomScaleSheetLayoutView="100" workbookViewId="0">
      <selection activeCell="B41" sqref="B41:D41"/>
    </sheetView>
  </sheetViews>
  <sheetFormatPr baseColWidth="10" defaultRowHeight="18" customHeight="1" x14ac:dyDescent="0.25"/>
  <cols>
    <col min="1" max="1" width="0.85546875" customWidth="1"/>
    <col min="2" max="2" width="8.5703125" style="40" customWidth="1"/>
    <col min="3" max="3" width="5" customWidth="1"/>
    <col min="4" max="4" width="4.85546875" style="40" customWidth="1"/>
    <col min="5" max="5" width="13.28515625" customWidth="1"/>
    <col min="6" max="6" width="4.28515625" style="40" customWidth="1"/>
    <col min="7" max="7" width="13.7109375" customWidth="1"/>
    <col min="8" max="9" width="1" customWidth="1"/>
    <col min="10" max="10" width="12.5703125" style="40" customWidth="1"/>
    <col min="11" max="11" width="2.140625" customWidth="1"/>
    <col min="12" max="12" width="9.7109375" customWidth="1"/>
    <col min="13" max="13" width="3" style="40" customWidth="1"/>
    <col min="14" max="14" width="13.7109375" customWidth="1"/>
    <col min="15" max="15" width="0.85546875" customWidth="1"/>
  </cols>
  <sheetData>
    <row r="1" spans="1:15" s="2" customFormat="1" ht="24.75" x14ac:dyDescent="0.5">
      <c r="B1" s="46" t="s">
        <v>73</v>
      </c>
      <c r="G1" s="22"/>
      <c r="H1" s="22"/>
      <c r="I1" s="22"/>
    </row>
    <row r="2" spans="1:15" s="2" customFormat="1" ht="6.95" customHeight="1" x14ac:dyDescent="0.25"/>
    <row r="3" spans="1:15" s="2" customFormat="1" ht="16.899999999999999" customHeight="1" x14ac:dyDescent="0.25">
      <c r="A3" s="62"/>
      <c r="B3" s="23" t="s">
        <v>97</v>
      </c>
      <c r="C3" s="23"/>
      <c r="D3" s="117"/>
      <c r="E3" s="117"/>
      <c r="F3" s="117"/>
      <c r="G3" s="117"/>
      <c r="H3" s="23"/>
      <c r="I3" s="63"/>
      <c r="J3" s="24" t="s">
        <v>63</v>
      </c>
      <c r="K3" s="121">
        <v>84</v>
      </c>
      <c r="L3" s="122"/>
      <c r="M3" s="122"/>
      <c r="N3" s="122"/>
      <c r="O3" s="25"/>
    </row>
    <row r="4" spans="1:15" s="2" customFormat="1" ht="16.899999999999999" customHeight="1" x14ac:dyDescent="0.25">
      <c r="A4" s="64"/>
      <c r="B4" s="65"/>
      <c r="C4" s="65"/>
      <c r="D4" s="59"/>
      <c r="E4" s="59"/>
      <c r="F4" s="59"/>
      <c r="G4" s="59"/>
      <c r="H4" s="65"/>
      <c r="I4" s="63"/>
      <c r="J4" s="24" t="s">
        <v>65</v>
      </c>
      <c r="K4" s="111" t="s">
        <v>79</v>
      </c>
      <c r="L4" s="123"/>
      <c r="M4" s="123"/>
      <c r="N4" s="123"/>
      <c r="O4" s="25"/>
    </row>
    <row r="5" spans="1:15" s="2" customFormat="1" ht="16.899999999999999" customHeight="1" x14ac:dyDescent="0.25">
      <c r="A5" s="62"/>
      <c r="B5" s="98" t="s">
        <v>98</v>
      </c>
      <c r="C5" s="23"/>
      <c r="D5" s="117"/>
      <c r="E5" s="117"/>
      <c r="F5" s="117"/>
      <c r="G5" s="117"/>
      <c r="H5" s="66"/>
      <c r="I5" s="67"/>
      <c r="J5" s="98" t="s">
        <v>58</v>
      </c>
      <c r="K5" s="121"/>
      <c r="L5" s="121"/>
      <c r="M5" s="121"/>
      <c r="N5" s="121"/>
      <c r="O5" s="27"/>
    </row>
    <row r="6" spans="1:15" s="2" customFormat="1" ht="16.899999999999999" customHeight="1" x14ac:dyDescent="0.25">
      <c r="A6" s="68"/>
      <c r="B6" s="37"/>
      <c r="C6" s="37"/>
      <c r="D6" s="120"/>
      <c r="E6" s="120"/>
      <c r="F6" s="120"/>
      <c r="G6" s="120"/>
      <c r="H6" s="69"/>
      <c r="I6" s="70"/>
      <c r="J6" s="28" t="s">
        <v>60</v>
      </c>
      <c r="K6" s="118"/>
      <c r="L6" s="118"/>
      <c r="M6" s="118"/>
      <c r="N6" s="118"/>
      <c r="O6" s="29"/>
    </row>
    <row r="7" spans="1:15" s="2" customFormat="1" ht="16.899999999999999" customHeight="1" x14ac:dyDescent="0.25">
      <c r="A7" s="68"/>
      <c r="B7" s="37"/>
      <c r="C7" s="37"/>
      <c r="D7" s="120"/>
      <c r="E7" s="120"/>
      <c r="F7" s="120"/>
      <c r="G7" s="120"/>
      <c r="H7" s="69"/>
      <c r="I7" s="70"/>
      <c r="J7" s="28" t="s">
        <v>62</v>
      </c>
      <c r="K7" s="118"/>
      <c r="L7" s="118"/>
      <c r="M7" s="118"/>
      <c r="N7" s="118"/>
      <c r="O7" s="29"/>
    </row>
    <row r="8" spans="1:15" s="2" customFormat="1" ht="16.899999999999999" customHeight="1" x14ac:dyDescent="0.25">
      <c r="A8" s="68"/>
      <c r="B8" s="37"/>
      <c r="C8" s="37"/>
      <c r="D8" s="120"/>
      <c r="E8" s="120"/>
      <c r="F8" s="120"/>
      <c r="G8" s="120"/>
      <c r="H8" s="69"/>
      <c r="I8" s="70"/>
      <c r="J8" s="28" t="s">
        <v>64</v>
      </c>
      <c r="K8" s="118"/>
      <c r="L8" s="118"/>
      <c r="M8" s="118"/>
      <c r="N8" s="118"/>
      <c r="O8" s="29"/>
    </row>
    <row r="9" spans="1:15" s="2" customFormat="1" ht="16.899999999999999" customHeight="1" x14ac:dyDescent="0.25">
      <c r="A9" s="64"/>
      <c r="B9" s="65"/>
      <c r="C9" s="65"/>
      <c r="D9" s="124"/>
      <c r="E9" s="124"/>
      <c r="F9" s="124"/>
      <c r="G9" s="124"/>
      <c r="H9" s="71"/>
      <c r="I9" s="70"/>
      <c r="J9" s="37" t="s">
        <v>66</v>
      </c>
      <c r="K9" s="118"/>
      <c r="L9" s="118"/>
      <c r="M9" s="118"/>
      <c r="N9" s="118"/>
      <c r="O9" s="29"/>
    </row>
    <row r="10" spans="1:15" s="2" customFormat="1" ht="16.899999999999999" customHeight="1" x14ac:dyDescent="0.25">
      <c r="A10" s="68"/>
      <c r="B10" s="1" t="s">
        <v>90</v>
      </c>
      <c r="C10" s="37"/>
      <c r="D10" s="101"/>
      <c r="E10" s="101"/>
      <c r="F10" s="101"/>
      <c r="G10" s="101"/>
      <c r="H10" s="69"/>
      <c r="I10" s="70"/>
      <c r="J10" s="37"/>
      <c r="K10" s="100"/>
      <c r="L10" s="100"/>
      <c r="M10" s="100"/>
      <c r="N10" s="100"/>
      <c r="O10" s="29"/>
    </row>
    <row r="11" spans="1:15" s="2" customFormat="1" ht="16.899999999999999" customHeight="1" x14ac:dyDescent="0.25">
      <c r="A11" s="68"/>
      <c r="B11" s="101"/>
      <c r="C11" s="119"/>
      <c r="D11" s="119"/>
      <c r="E11" s="119"/>
      <c r="F11" s="119"/>
      <c r="G11" s="119"/>
      <c r="H11" s="69"/>
      <c r="I11" s="70"/>
      <c r="J11" s="37"/>
      <c r="K11" s="100"/>
      <c r="L11" s="100"/>
      <c r="M11" s="100"/>
      <c r="N11" s="100"/>
      <c r="O11" s="29"/>
    </row>
    <row r="12" spans="1:15" s="2" customFormat="1" ht="16.899999999999999" customHeight="1" x14ac:dyDescent="0.25">
      <c r="A12" s="73"/>
      <c r="B12" s="74" t="s">
        <v>68</v>
      </c>
      <c r="C12" s="75"/>
      <c r="D12" s="111" t="s">
        <v>72</v>
      </c>
      <c r="E12" s="111"/>
      <c r="F12" s="111"/>
      <c r="G12" s="111"/>
      <c r="H12" s="76"/>
      <c r="I12" s="72"/>
      <c r="J12" s="65"/>
      <c r="K12" s="112"/>
      <c r="L12" s="112"/>
      <c r="M12" s="112"/>
      <c r="N12" s="112"/>
      <c r="O12" s="30"/>
    </row>
    <row r="13" spans="1:15" s="2" customFormat="1" ht="16.899999999999999" customHeight="1" x14ac:dyDescent="0.25">
      <c r="A13" s="95"/>
      <c r="B13" s="37" t="s">
        <v>69</v>
      </c>
      <c r="C13" s="37"/>
      <c r="D13" s="113"/>
      <c r="E13" s="113"/>
      <c r="F13" s="113"/>
      <c r="G13" s="113"/>
      <c r="I13" s="67"/>
      <c r="J13" s="114" t="s">
        <v>70</v>
      </c>
      <c r="K13" s="117"/>
      <c r="L13" s="117"/>
      <c r="M13" s="117"/>
      <c r="N13" s="117"/>
      <c r="O13" s="27"/>
    </row>
    <row r="14" spans="1:15" s="2" customFormat="1" ht="16.899999999999999" customHeight="1" x14ac:dyDescent="0.25">
      <c r="A14" s="68"/>
      <c r="B14" s="97"/>
      <c r="C14" s="77"/>
      <c r="D14" s="77" t="s">
        <v>26</v>
      </c>
      <c r="E14" s="97"/>
      <c r="F14" s="37" t="s">
        <v>13</v>
      </c>
      <c r="G14" s="94"/>
      <c r="H14" s="69"/>
      <c r="I14" s="70"/>
      <c r="J14" s="115"/>
      <c r="K14" s="118"/>
      <c r="L14" s="118"/>
      <c r="M14" s="118"/>
      <c r="N14" s="118"/>
      <c r="O14" s="29"/>
    </row>
    <row r="15" spans="1:15" s="2" customFormat="1" ht="16.899999999999999" customHeight="1" x14ac:dyDescent="0.25">
      <c r="A15" s="68"/>
      <c r="D15" s="77" t="s">
        <v>26</v>
      </c>
      <c r="E15" s="97"/>
      <c r="F15" s="37" t="s">
        <v>13</v>
      </c>
      <c r="G15" s="94"/>
      <c r="H15" s="69"/>
      <c r="I15" s="70"/>
      <c r="J15" s="115"/>
      <c r="K15" s="118"/>
      <c r="L15" s="118"/>
      <c r="M15" s="118"/>
      <c r="N15" s="118"/>
      <c r="O15" s="29"/>
    </row>
    <row r="16" spans="1:15" s="2" customFormat="1" ht="16.899999999999999" customHeight="1" x14ac:dyDescent="0.25">
      <c r="A16" s="64"/>
      <c r="B16" s="65"/>
      <c r="C16" s="65"/>
      <c r="D16" s="65"/>
      <c r="E16" s="65"/>
      <c r="F16" s="65"/>
      <c r="G16" s="65"/>
      <c r="H16" s="71"/>
      <c r="I16" s="72"/>
      <c r="J16" s="116"/>
      <c r="K16" s="118"/>
      <c r="L16" s="118"/>
      <c r="M16" s="118"/>
      <c r="N16" s="118"/>
      <c r="O16" s="30"/>
    </row>
    <row r="17" spans="1:15" s="2" customFormat="1" ht="16.899999999999999" customHeight="1" x14ac:dyDescent="0.25">
      <c r="A17" s="73"/>
      <c r="B17" s="78" t="s">
        <v>27</v>
      </c>
      <c r="C17" s="78"/>
      <c r="D17" s="105"/>
      <c r="E17" s="105"/>
      <c r="F17" s="105"/>
      <c r="G17" s="105"/>
      <c r="H17" s="76"/>
      <c r="I17" s="67"/>
      <c r="J17" s="23" t="s">
        <v>71</v>
      </c>
      <c r="K17" s="23"/>
      <c r="L17" s="98"/>
      <c r="M17" s="23"/>
      <c r="N17" s="23"/>
      <c r="O17" s="54"/>
    </row>
    <row r="18" spans="1:15" s="2" customFormat="1" ht="16.899999999999999" customHeight="1" x14ac:dyDescent="0.25">
      <c r="A18" s="73"/>
      <c r="B18" s="78" t="s">
        <v>28</v>
      </c>
      <c r="C18" s="78"/>
      <c r="D18" s="78"/>
      <c r="E18" s="78"/>
      <c r="F18" s="78"/>
      <c r="G18" s="79"/>
      <c r="H18" s="76"/>
      <c r="I18" s="70"/>
      <c r="J18" s="80"/>
      <c r="K18" s="80"/>
      <c r="L18" s="80"/>
      <c r="M18" s="80"/>
      <c r="N18" s="80"/>
      <c r="O18" s="55"/>
    </row>
    <row r="19" spans="1:15" s="2" customFormat="1" ht="16.899999999999999" customHeight="1" x14ac:dyDescent="0.25">
      <c r="A19" s="62"/>
      <c r="B19" s="23" t="s">
        <v>74</v>
      </c>
      <c r="C19" s="23"/>
      <c r="D19" s="23"/>
      <c r="E19" s="23"/>
      <c r="F19" s="23" t="s">
        <v>5</v>
      </c>
      <c r="G19" s="81"/>
      <c r="H19" s="66"/>
      <c r="I19" s="70"/>
      <c r="J19" s="37" t="s">
        <v>29</v>
      </c>
      <c r="K19" s="37"/>
      <c r="L19" s="37"/>
      <c r="M19" s="37" t="s">
        <v>5</v>
      </c>
      <c r="N19" s="102">
        <f>Zusammenstellung!R22+Zusammenstellung!R33</f>
        <v>0</v>
      </c>
      <c r="O19" s="55"/>
    </row>
    <row r="20" spans="1:15" s="2" customFormat="1" ht="16.899999999999999" customHeight="1" x14ac:dyDescent="0.25">
      <c r="A20" s="68"/>
      <c r="B20" s="37" t="s">
        <v>75</v>
      </c>
      <c r="C20" s="37"/>
      <c r="D20" s="37"/>
      <c r="E20" s="37"/>
      <c r="F20" s="65" t="s">
        <v>5</v>
      </c>
      <c r="G20" s="83"/>
      <c r="H20" s="69"/>
      <c r="I20" s="70"/>
      <c r="J20" s="37" t="s">
        <v>30</v>
      </c>
      <c r="K20" s="37"/>
      <c r="L20" s="37"/>
      <c r="M20" s="65" t="s">
        <v>5</v>
      </c>
      <c r="N20" s="103">
        <f>Zusammenstellung!R48+Zusammenstellung!R63</f>
        <v>0</v>
      </c>
      <c r="O20" s="55"/>
    </row>
    <row r="21" spans="1:15" s="2" customFormat="1" ht="16.899999999999999" customHeight="1" x14ac:dyDescent="0.25">
      <c r="A21" s="68"/>
      <c r="B21" s="37" t="s">
        <v>76</v>
      </c>
      <c r="C21" s="37"/>
      <c r="D21" s="37"/>
      <c r="E21" s="37"/>
      <c r="F21" s="37" t="s">
        <v>5</v>
      </c>
      <c r="G21" s="84">
        <f>SUM(G19:G20)</f>
        <v>0</v>
      </c>
      <c r="H21" s="69"/>
      <c r="I21" s="70"/>
      <c r="J21" s="65" t="s">
        <v>31</v>
      </c>
      <c r="K21" s="65"/>
      <c r="L21" s="65"/>
      <c r="M21" s="65" t="s">
        <v>5</v>
      </c>
      <c r="N21" s="85">
        <f>N19+N20</f>
        <v>0</v>
      </c>
      <c r="O21" s="55"/>
    </row>
    <row r="22" spans="1:15" s="2" customFormat="1" ht="4.9000000000000004" customHeight="1" x14ac:dyDescent="0.25">
      <c r="A22" s="68"/>
      <c r="B22" s="65" t="s">
        <v>0</v>
      </c>
      <c r="C22" s="65"/>
      <c r="D22" s="65"/>
      <c r="E22" s="65"/>
      <c r="F22" s="86" t="s">
        <v>0</v>
      </c>
      <c r="G22" s="87" t="s">
        <v>0</v>
      </c>
      <c r="H22" s="69"/>
      <c r="I22" s="70"/>
      <c r="J22" s="37" t="s">
        <v>0</v>
      </c>
      <c r="K22" s="37"/>
      <c r="L22" s="37"/>
      <c r="M22" s="37" t="s">
        <v>0</v>
      </c>
      <c r="N22" s="84"/>
      <c r="O22" s="55"/>
    </row>
    <row r="23" spans="1:15" s="2" customFormat="1" ht="16.899999999999999" customHeight="1" x14ac:dyDescent="0.25">
      <c r="A23" s="68"/>
      <c r="B23" s="37" t="s">
        <v>32</v>
      </c>
      <c r="C23" s="37"/>
      <c r="D23" s="37"/>
      <c r="E23" s="37"/>
      <c r="F23" s="37" t="s">
        <v>5</v>
      </c>
      <c r="G23" s="84">
        <f>N27</f>
        <v>0</v>
      </c>
      <c r="H23" s="69"/>
      <c r="I23" s="70"/>
      <c r="J23" s="37" t="s">
        <v>33</v>
      </c>
      <c r="K23" s="37"/>
      <c r="L23" s="37"/>
      <c r="M23" s="37" t="s">
        <v>5</v>
      </c>
      <c r="N23" s="102">
        <f>Zusammenstellung!R77+Zusammenstellung!R91</f>
        <v>0</v>
      </c>
      <c r="O23" s="55"/>
    </row>
    <row r="24" spans="1:15" s="2" customFormat="1" ht="16.899999999999999" customHeight="1" x14ac:dyDescent="0.25">
      <c r="A24" s="68"/>
      <c r="B24" s="37" t="s">
        <v>34</v>
      </c>
      <c r="C24" s="37"/>
      <c r="D24" s="37"/>
      <c r="E24" s="37"/>
      <c r="F24" s="88"/>
      <c r="G24" s="89"/>
      <c r="H24" s="69"/>
      <c r="I24" s="70"/>
      <c r="J24" s="97"/>
      <c r="K24" s="37"/>
      <c r="L24" s="37"/>
      <c r="M24" s="37"/>
      <c r="N24" s="82"/>
      <c r="O24" s="55"/>
    </row>
    <row r="25" spans="1:15" s="2" customFormat="1" ht="16.899999999999999" customHeight="1" thickBot="1" x14ac:dyDescent="0.3">
      <c r="A25" s="68"/>
      <c r="B25" s="106" t="str">
        <f>IF(G25&gt;0,"Mehrkosten",IF(G25&lt;0,"Minderkosten",""))</f>
        <v/>
      </c>
      <c r="C25" s="106"/>
      <c r="D25" s="106"/>
      <c r="E25" s="106"/>
      <c r="F25" s="37" t="s">
        <v>5</v>
      </c>
      <c r="G25" s="84">
        <f>ROUND((G23-G21)*2,1)/2</f>
        <v>0</v>
      </c>
      <c r="H25" s="69"/>
      <c r="I25" s="70"/>
      <c r="J25" s="65" t="s">
        <v>77</v>
      </c>
      <c r="K25" s="37"/>
      <c r="L25" s="37"/>
      <c r="M25" s="37" t="s">
        <v>5</v>
      </c>
      <c r="N25" s="82"/>
      <c r="O25" s="55"/>
    </row>
    <row r="26" spans="1:15" s="2" customFormat="1" ht="16.899999999999999" customHeight="1" x14ac:dyDescent="0.25">
      <c r="A26" s="68"/>
      <c r="B26" s="37" t="str">
        <f>IF(G25&lt;0,"(inkl.Teuerung)",IF(G25&gt;0,"(inkl. Teuerung)",""))</f>
        <v/>
      </c>
      <c r="C26" s="37"/>
      <c r="D26" s="37"/>
      <c r="E26" s="37"/>
      <c r="F26" s="90" t="s">
        <v>0</v>
      </c>
      <c r="G26" s="91"/>
      <c r="H26" s="69"/>
      <c r="I26" s="70"/>
      <c r="J26" s="37" t="s">
        <v>35</v>
      </c>
      <c r="K26" s="23"/>
      <c r="L26" s="23"/>
      <c r="M26" s="23" t="s">
        <v>0</v>
      </c>
      <c r="N26" s="92"/>
      <c r="O26" s="55"/>
    </row>
    <row r="27" spans="1:15" s="2" customFormat="1" ht="16.899999999999999" customHeight="1" thickBot="1" x14ac:dyDescent="0.3">
      <c r="A27" s="68"/>
      <c r="B27" s="37"/>
      <c r="C27" s="37"/>
      <c r="D27" s="37"/>
      <c r="E27" s="37"/>
      <c r="F27" s="37"/>
      <c r="G27" s="93"/>
      <c r="H27" s="69"/>
      <c r="I27" s="70"/>
      <c r="J27" s="37" t="s">
        <v>36</v>
      </c>
      <c r="K27" s="37"/>
      <c r="L27" s="37"/>
      <c r="M27" s="37" t="s">
        <v>5</v>
      </c>
      <c r="N27" s="84">
        <f>ROUND(SUM(N21:N25)*2,1)/2</f>
        <v>0</v>
      </c>
      <c r="O27" s="55"/>
    </row>
    <row r="28" spans="1:15" s="2" customFormat="1" ht="4.9000000000000004" customHeight="1" x14ac:dyDescent="0.25">
      <c r="A28" s="26"/>
      <c r="B28" s="56"/>
      <c r="C28" s="56"/>
      <c r="D28" s="56"/>
      <c r="E28" s="56"/>
      <c r="F28" s="56" t="s">
        <v>0</v>
      </c>
      <c r="G28" s="56"/>
      <c r="H28" s="57"/>
      <c r="I28" s="58"/>
      <c r="J28" s="59"/>
      <c r="K28" s="56"/>
      <c r="L28" s="56"/>
      <c r="M28" s="60" t="s">
        <v>0</v>
      </c>
      <c r="N28" s="60" t="s">
        <v>0</v>
      </c>
      <c r="O28" s="61"/>
    </row>
    <row r="29" spans="1:15" s="2" customFormat="1" ht="6.95" customHeight="1" x14ac:dyDescent="0.25"/>
    <row r="30" spans="1:15" s="2" customFormat="1" ht="16.899999999999999" customHeight="1" x14ac:dyDescent="0.25">
      <c r="B30" s="1" t="s">
        <v>37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5" s="2" customFormat="1" ht="16.899999999999999" customHeight="1" x14ac:dyDescent="0.25">
      <c r="B31" s="1" t="s">
        <v>38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5" s="2" customFormat="1" ht="6.9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s="2" customFormat="1" ht="16.899999999999999" customHeight="1" x14ac:dyDescent="0.25">
      <c r="B33" s="45" t="s">
        <v>39</v>
      </c>
      <c r="C33" s="1"/>
      <c r="D33" s="32" t="s">
        <v>40</v>
      </c>
      <c r="F33" s="44" t="s">
        <v>5</v>
      </c>
      <c r="G33" s="96">
        <f>Zusammenstellung!R127</f>
        <v>0</v>
      </c>
      <c r="H33" s="1"/>
      <c r="I33" s="1"/>
      <c r="K33" s="1"/>
      <c r="L33" s="1"/>
      <c r="M33" s="1"/>
      <c r="N33" s="1"/>
    </row>
    <row r="34" spans="2:14" s="2" customFormat="1" ht="6.95" customHeight="1" x14ac:dyDescent="0.25">
      <c r="B34" s="31"/>
      <c r="C34" s="1"/>
      <c r="D34" s="32"/>
      <c r="F34" s="31"/>
      <c r="G34" s="33"/>
      <c r="H34" s="1"/>
      <c r="I34" s="1"/>
      <c r="K34" s="1"/>
      <c r="L34" s="1"/>
      <c r="M34" s="1"/>
      <c r="N34" s="1"/>
    </row>
    <row r="35" spans="2:14" s="2" customFormat="1" ht="16.899999999999999" customHeight="1" x14ac:dyDescent="0.25">
      <c r="B35" s="1" t="s">
        <v>41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s="2" customFormat="1" ht="16.899999999999999" customHeight="1" x14ac:dyDescent="0.25">
      <c r="B36" s="1" t="s">
        <v>42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s="2" customFormat="1" ht="16.899999999999999" customHeight="1" x14ac:dyDescent="0.25">
      <c r="B37" s="1" t="s">
        <v>43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s="2" customFormat="1" ht="6.9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s="2" customFormat="1" ht="17.100000000000001" customHeight="1" x14ac:dyDescent="0.25">
      <c r="B39" s="34" t="s">
        <v>44</v>
      </c>
      <c r="C39" s="35"/>
      <c r="E39" s="36"/>
      <c r="F39" s="1" t="s">
        <v>45</v>
      </c>
      <c r="G39" s="32"/>
      <c r="H39" s="1"/>
      <c r="I39" s="1"/>
      <c r="J39" s="1"/>
      <c r="K39" s="1"/>
      <c r="L39" s="1" t="s">
        <v>99</v>
      </c>
      <c r="M39" s="1"/>
      <c r="N39" s="1"/>
    </row>
    <row r="40" spans="2:14" s="2" customFormat="1" ht="17.100000000000001" customHeight="1" x14ac:dyDescent="0.25">
      <c r="B40" s="34"/>
      <c r="C40" s="35"/>
      <c r="E40" s="36"/>
      <c r="F40" s="1"/>
      <c r="G40" s="32"/>
      <c r="H40" s="1"/>
      <c r="I40" s="1"/>
      <c r="J40" s="1"/>
      <c r="K40" s="1"/>
      <c r="L40" s="1"/>
      <c r="M40" s="1"/>
      <c r="N40" s="1"/>
    </row>
    <row r="41" spans="2:14" s="2" customFormat="1" ht="17.100000000000001" customHeight="1" x14ac:dyDescent="0.2">
      <c r="B41" s="107"/>
      <c r="C41" s="108"/>
      <c r="D41" s="108"/>
      <c r="E41" s="34"/>
      <c r="F41" s="109" t="s">
        <v>46</v>
      </c>
      <c r="G41" s="109"/>
      <c r="H41" s="1"/>
      <c r="I41" s="1"/>
      <c r="J41" s="1"/>
      <c r="K41" s="1"/>
      <c r="L41" s="110" t="s">
        <v>47</v>
      </c>
      <c r="M41" s="110"/>
      <c r="N41" s="110"/>
    </row>
    <row r="42" spans="2:14" s="2" customFormat="1" ht="12.75" customHeight="1" x14ac:dyDescent="0.25">
      <c r="B42" s="1"/>
    </row>
    <row r="43" spans="2:14" s="2" customFormat="1" ht="17.100000000000001" customHeight="1" x14ac:dyDescent="0.25"/>
    <row r="44" spans="2:14" ht="17.100000000000001" customHeight="1" x14ac:dyDescent="0.25">
      <c r="B44" s="37" t="s">
        <v>48</v>
      </c>
      <c r="C44" s="38"/>
      <c r="D44" s="104" t="s">
        <v>49</v>
      </c>
      <c r="E44" s="104"/>
      <c r="F44" s="104"/>
      <c r="G44" s="104"/>
      <c r="H44" s="104"/>
      <c r="I44" s="104"/>
      <c r="J44" s="104"/>
      <c r="K44" s="104"/>
      <c r="L44" s="104"/>
      <c r="M44" s="4"/>
      <c r="N44" s="4"/>
    </row>
    <row r="45" spans="2:14" ht="18" customHeight="1" x14ac:dyDescent="0.25">
      <c r="B45" s="4"/>
      <c r="C45" s="4"/>
      <c r="D45" s="104" t="s">
        <v>50</v>
      </c>
      <c r="E45" s="104"/>
      <c r="F45" s="104"/>
      <c r="G45" s="104"/>
      <c r="H45" s="104"/>
      <c r="I45" s="104"/>
      <c r="J45" s="104"/>
      <c r="K45" s="104"/>
      <c r="L45" s="104"/>
      <c r="M45" s="4"/>
      <c r="N45" s="4"/>
    </row>
    <row r="46" spans="2:14" ht="18" customHeight="1" x14ac:dyDescent="0.25">
      <c r="B46" s="3"/>
      <c r="D46" s="104" t="s">
        <v>78</v>
      </c>
      <c r="E46" s="104"/>
      <c r="F46" s="104"/>
      <c r="G46" s="104"/>
      <c r="H46" s="104"/>
      <c r="I46" s="104"/>
      <c r="J46" s="104"/>
      <c r="K46" s="104"/>
      <c r="L46" s="104"/>
      <c r="M46"/>
      <c r="N46" s="39"/>
    </row>
    <row r="47" spans="2:14" ht="18" customHeight="1" x14ac:dyDescent="0.25">
      <c r="D47" s="104"/>
      <c r="E47" s="104"/>
      <c r="F47" s="104"/>
      <c r="G47" s="104"/>
      <c r="H47" s="104"/>
      <c r="I47" s="104"/>
      <c r="J47" s="104"/>
      <c r="K47" s="104"/>
      <c r="L47" s="104"/>
    </row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</sheetData>
  <sheetProtection sheet="1" selectLockedCells="1"/>
  <mergeCells count="31">
    <mergeCell ref="C11:G11"/>
    <mergeCell ref="D6:G6"/>
    <mergeCell ref="K6:N6"/>
    <mergeCell ref="D3:G3"/>
    <mergeCell ref="K3:N3"/>
    <mergeCell ref="K4:N4"/>
    <mergeCell ref="D5:G5"/>
    <mergeCell ref="K5:N5"/>
    <mergeCell ref="D7:G7"/>
    <mergeCell ref="K7:N7"/>
    <mergeCell ref="D8:G8"/>
    <mergeCell ref="K8:N8"/>
    <mergeCell ref="D9:G9"/>
    <mergeCell ref="K9:N9"/>
    <mergeCell ref="D12:G12"/>
    <mergeCell ref="K12:N12"/>
    <mergeCell ref="D13:G13"/>
    <mergeCell ref="J13:J16"/>
    <mergeCell ref="K13:N13"/>
    <mergeCell ref="K14:N14"/>
    <mergeCell ref="K15:N15"/>
    <mergeCell ref="K16:N16"/>
    <mergeCell ref="D45:L45"/>
    <mergeCell ref="D46:L46"/>
    <mergeCell ref="D47:L47"/>
    <mergeCell ref="D17:G17"/>
    <mergeCell ref="B25:E25"/>
    <mergeCell ref="B41:D41"/>
    <mergeCell ref="F41:G41"/>
    <mergeCell ref="L41:N41"/>
    <mergeCell ref="D44:L44"/>
  </mergeCells>
  <dataValidations count="2">
    <dataValidation type="list" allowBlank="1" showInputMessage="1" showErrorMessage="1" sqref="B14" xr:uid="{00000000-0002-0000-0000-000000000000}">
      <formula1>"RRB,DV,TBAV"</formula1>
    </dataValidation>
    <dataValidation type="list" allowBlank="1" showInputMessage="1" showErrorMessage="1" sqref="D12:G12" xr:uid="{00000000-0002-0000-0000-000001000000}">
      <formula1>"- , Projektieren und Realisieren, Strasseninspektorat, Stab"</formula1>
    </dataValidation>
  </dataValidations>
  <pageMargins left="0.59055118110236227" right="0.59055118110236227" top="1.1811023622047245" bottom="0.47244094488188981" header="0.31496062992125984" footer="0.31496062992125984"/>
  <pageSetup paperSize="9" scale="95" fitToHeight="0" orientation="portrait" blackAndWhite="1" r:id="rId1"/>
  <headerFooter differentFirst="1" scaleWithDoc="0">
    <oddHeader>&amp;L&amp;"Arial,Standard"&amp;8&amp;G
&amp;10 &amp;R&amp;"Arial,Standard"&amp;10&amp;G
&amp;P/&amp;N</oddHeader>
    <oddFooter>&amp;L&amp;"Arial,Standard"&amp;8</oddFooter>
    <firstHeader xml:space="preserve">&amp;L&amp;"Arial,Standard"&amp;8&amp;G&amp;R&amp;"Arial,Standard"&amp;10
</firstHeader>
    <firstFooter>&amp;L&amp;"Arial,Standard"&amp;6 043.00.02 &amp;Z&amp;F</first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Tabellendaten!$A$1:$A$12</xm:f>
          </x14:formula1>
          <xm:sqref>K4:N4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Y171"/>
  <sheetViews>
    <sheetView topLeftCell="A81" zoomScaleNormal="100" zoomScaleSheetLayoutView="100" workbookViewId="0">
      <selection activeCell="G81" sqref="G81"/>
    </sheetView>
  </sheetViews>
  <sheetFormatPr baseColWidth="10" defaultColWidth="3.42578125" defaultRowHeight="12.75" x14ac:dyDescent="0.2"/>
  <cols>
    <col min="1" max="4" width="3.42578125" style="4" customWidth="1"/>
    <col min="5" max="5" width="3.7109375" style="4" customWidth="1"/>
    <col min="6" max="6" width="4.7109375" style="4" customWidth="1"/>
    <col min="7" max="7" width="9.28515625" style="4" customWidth="1"/>
    <col min="8" max="8" width="3.42578125" style="4" customWidth="1"/>
    <col min="9" max="9" width="1.7109375" style="4" customWidth="1"/>
    <col min="10" max="10" width="9.42578125" style="4" customWidth="1"/>
    <col min="11" max="11" width="3.42578125" style="4" customWidth="1"/>
    <col min="12" max="12" width="6.5703125" style="4" bestFit="1" customWidth="1"/>
    <col min="13" max="14" width="3.42578125" style="4" customWidth="1"/>
    <col min="15" max="15" width="13.5703125" style="4" customWidth="1"/>
    <col min="16" max="16" width="2" style="4" customWidth="1"/>
    <col min="17" max="17" width="4.28515625" style="4" customWidth="1"/>
    <col min="18" max="18" width="13.7109375" style="4" customWidth="1"/>
    <col min="19" max="19" width="2.28515625" style="4" customWidth="1"/>
    <col min="20" max="20" width="1.28515625" style="4" customWidth="1"/>
    <col min="21" max="21" width="1.42578125" style="4" customWidth="1"/>
    <col min="22" max="16384" width="3.42578125" style="4"/>
  </cols>
  <sheetData>
    <row r="1" spans="1:25" ht="15" customHeight="1" x14ac:dyDescent="0.2">
      <c r="A1" s="4" t="s">
        <v>58</v>
      </c>
      <c r="F1" s="109" t="str">
        <f>IF(Schlussabrechnung!K5=0,"",Schlussabrechnung!K5)</f>
        <v/>
      </c>
      <c r="G1" s="109"/>
      <c r="H1" s="109"/>
      <c r="I1" s="109"/>
      <c r="J1" s="109"/>
      <c r="K1" s="109"/>
      <c r="M1" s="1" t="s">
        <v>59</v>
      </c>
      <c r="N1" s="1"/>
      <c r="Q1" s="131">
        <v>8200</v>
      </c>
      <c r="R1" s="131"/>
    </row>
    <row r="2" spans="1:25" ht="15" customHeight="1" x14ac:dyDescent="0.2">
      <c r="A2" s="4" t="s">
        <v>60</v>
      </c>
      <c r="F2" s="109" t="str">
        <f>IF(Schlussabrechnung!K6=0,"",Schlussabrechnung!K6)</f>
        <v/>
      </c>
      <c r="G2" s="109"/>
      <c r="H2" s="109"/>
      <c r="I2" s="109"/>
      <c r="J2" s="109"/>
      <c r="K2" s="109"/>
      <c r="M2" s="1" t="s">
        <v>61</v>
      </c>
      <c r="N2" s="1"/>
      <c r="Q2" s="131"/>
      <c r="R2" s="131"/>
    </row>
    <row r="3" spans="1:25" ht="15" customHeight="1" x14ac:dyDescent="0.2">
      <c r="A3" s="4" t="s">
        <v>62</v>
      </c>
      <c r="F3" s="109" t="str">
        <f>IF(Schlussabrechnung!K7=0,"",Schlussabrechnung!K7)</f>
        <v/>
      </c>
      <c r="G3" s="109"/>
      <c r="H3" s="109"/>
      <c r="I3" s="109"/>
      <c r="J3" s="109"/>
      <c r="K3" s="109"/>
      <c r="M3" s="1" t="s">
        <v>63</v>
      </c>
      <c r="N3" s="1"/>
      <c r="Q3" s="109">
        <f>Schlussabrechnung!K3</f>
        <v>84</v>
      </c>
      <c r="R3" s="109"/>
    </row>
    <row r="4" spans="1:25" ht="15" customHeight="1" x14ac:dyDescent="0.2">
      <c r="A4" s="4" t="s">
        <v>64</v>
      </c>
      <c r="F4" s="109" t="str">
        <f>IF(Schlussabrechnung!K8=0,"",Schlussabrechnung!K8)</f>
        <v/>
      </c>
      <c r="G4" s="109"/>
      <c r="H4" s="109"/>
      <c r="I4" s="109"/>
      <c r="J4" s="109"/>
      <c r="K4" s="109"/>
      <c r="M4" s="1" t="s">
        <v>65</v>
      </c>
      <c r="N4" s="1"/>
      <c r="Q4" s="109" t="str">
        <f>Schlussabrechnung!K4</f>
        <v>Verteilerschlüssel</v>
      </c>
      <c r="R4" s="109"/>
    </row>
    <row r="5" spans="1:25" ht="15" customHeight="1" x14ac:dyDescent="0.2">
      <c r="A5" s="4" t="s">
        <v>66</v>
      </c>
      <c r="F5" s="109" t="str">
        <f>IF(Schlussabrechnung!K9=0,"",Schlussabrechnung!K9)</f>
        <v/>
      </c>
      <c r="G5" s="109"/>
      <c r="H5" s="109"/>
      <c r="I5" s="109"/>
      <c r="J5" s="109"/>
      <c r="K5" s="109"/>
    </row>
    <row r="6" spans="1:25" ht="15" customHeight="1" x14ac:dyDescent="0.2">
      <c r="F6" s="109" t="str">
        <f>IF(Schlussabrechnung!K12=0,"",Schlussabrechnung!K12)</f>
        <v/>
      </c>
      <c r="G6" s="109"/>
      <c r="H6" s="109"/>
      <c r="I6" s="109"/>
      <c r="J6" s="109"/>
      <c r="K6" s="109"/>
      <c r="M6" s="1"/>
      <c r="N6" s="1"/>
      <c r="O6" s="1"/>
      <c r="P6" s="1"/>
      <c r="Q6" s="1"/>
      <c r="R6" s="1"/>
      <c r="S6" s="1"/>
    </row>
    <row r="7" spans="1:25" ht="25.15" customHeight="1" x14ac:dyDescent="0.2">
      <c r="A7" s="132" t="s">
        <v>67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</row>
    <row r="8" spans="1:25" ht="12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8.75" x14ac:dyDescent="0.4">
      <c r="A9" s="42" t="s">
        <v>1</v>
      </c>
      <c r="B9" s="42"/>
      <c r="C9" s="42"/>
      <c r="D9" s="42"/>
      <c r="E9" s="42"/>
      <c r="F9" s="4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4.25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8.75" x14ac:dyDescent="0.4">
      <c r="A11" s="42" t="s">
        <v>51</v>
      </c>
      <c r="B11" s="42"/>
      <c r="C11" s="42"/>
      <c r="D11" s="42"/>
      <c r="E11" s="42"/>
      <c r="F11" s="42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9.9499999999999993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8.75" x14ac:dyDescent="0.4">
      <c r="A13"/>
      <c r="B13" s="42" t="s">
        <v>91</v>
      </c>
      <c r="C13" s="42"/>
      <c r="D13" s="42"/>
      <c r="E13" s="42"/>
      <c r="F13" s="42"/>
      <c r="G13" s="42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7.15" customHeight="1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4.25" x14ac:dyDescent="0.2">
      <c r="A15" s="6"/>
      <c r="B15" s="6"/>
      <c r="C15" s="6" t="s">
        <v>3</v>
      </c>
      <c r="D15" s="6"/>
      <c r="E15" s="6"/>
      <c r="F15" s="6"/>
      <c r="G15" s="125"/>
      <c r="H15" s="12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 x14ac:dyDescent="0.25">
      <c r="A16" s="6"/>
      <c r="B16" s="6"/>
      <c r="C16" s="6" t="s">
        <v>4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 t="s">
        <v>5</v>
      </c>
      <c r="O16" s="7"/>
      <c r="P16" s="6"/>
      <c r="Q16"/>
      <c r="R16"/>
      <c r="S16" s="6"/>
      <c r="T16" s="6"/>
      <c r="U16" s="6"/>
      <c r="V16" s="6"/>
      <c r="W16" s="6"/>
      <c r="X16" s="6"/>
      <c r="Y16" s="6"/>
    </row>
    <row r="17" spans="1:25" ht="15" x14ac:dyDescent="0.25">
      <c r="A17" s="6"/>
      <c r="B17" s="6"/>
      <c r="C17" s="6" t="s">
        <v>6</v>
      </c>
      <c r="D17" s="6"/>
      <c r="E17" s="6"/>
      <c r="F17" s="6"/>
      <c r="G17" s="6"/>
      <c r="H17" s="6"/>
      <c r="I17" s="6"/>
      <c r="J17" s="6" t="s">
        <v>7</v>
      </c>
      <c r="K17" s="126">
        <v>0</v>
      </c>
      <c r="L17" s="127"/>
      <c r="M17"/>
      <c r="N17" s="8" t="s">
        <v>5</v>
      </c>
      <c r="O17" s="47">
        <f>ROUND((PRODUCT(O16,K17))*2,1)/2</f>
        <v>0</v>
      </c>
      <c r="P17" s="9"/>
      <c r="Q17"/>
      <c r="R17"/>
      <c r="S17" s="6"/>
      <c r="T17" s="6"/>
      <c r="U17" s="6"/>
      <c r="V17" s="6"/>
      <c r="W17" s="6"/>
      <c r="X17" s="6"/>
      <c r="Y17" s="6"/>
    </row>
    <row r="18" spans="1:25" ht="1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/>
      <c r="N18" s="6" t="s">
        <v>5</v>
      </c>
      <c r="O18" s="12">
        <f>SUM(O16-O17)</f>
        <v>0</v>
      </c>
      <c r="P18" s="6"/>
      <c r="Q18"/>
      <c r="R18"/>
      <c r="S18" s="6"/>
      <c r="T18" s="6"/>
      <c r="U18" s="6"/>
      <c r="V18" s="6"/>
      <c r="W18" s="6"/>
      <c r="X18" s="6"/>
      <c r="Y18" s="6"/>
    </row>
    <row r="19" spans="1:25" ht="15" x14ac:dyDescent="0.25">
      <c r="A19" s="6"/>
      <c r="B19" s="6"/>
      <c r="C19" s="6"/>
      <c r="D19" s="6"/>
      <c r="E19" s="6"/>
      <c r="F19" s="6"/>
      <c r="G19" s="6"/>
      <c r="H19" s="6"/>
      <c r="I19" s="6"/>
      <c r="J19" s="6" t="s">
        <v>8</v>
      </c>
      <c r="K19" s="126">
        <v>0</v>
      </c>
      <c r="L19" s="127"/>
      <c r="M19"/>
      <c r="N19" s="8" t="s">
        <v>5</v>
      </c>
      <c r="O19" s="47">
        <f>ROUND((PRODUCT(O18,K19))*2,1)/2</f>
        <v>0</v>
      </c>
      <c r="P19" s="6"/>
      <c r="Q19"/>
      <c r="R19"/>
      <c r="S19" s="6"/>
      <c r="T19" s="6"/>
      <c r="U19" s="6"/>
      <c r="V19" s="6"/>
      <c r="W19" s="6"/>
      <c r="X19" s="6"/>
      <c r="Y19" s="6"/>
    </row>
    <row r="20" spans="1:25" ht="15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/>
      <c r="N20" s="6" t="s">
        <v>5</v>
      </c>
      <c r="O20" s="12">
        <f>SUM(O18-O19)</f>
        <v>0</v>
      </c>
      <c r="P20" s="6"/>
      <c r="Q20"/>
      <c r="R20"/>
      <c r="S20" s="6"/>
      <c r="T20" s="6"/>
      <c r="U20" s="6"/>
      <c r="V20" s="6"/>
      <c r="W20" s="6"/>
      <c r="X20" s="6"/>
      <c r="Y20" s="6"/>
    </row>
    <row r="21" spans="1:25" ht="15" x14ac:dyDescent="0.25">
      <c r="A21" s="6"/>
      <c r="B21" s="6"/>
      <c r="C21" s="6"/>
      <c r="D21" s="6"/>
      <c r="E21" s="6"/>
      <c r="F21" s="6"/>
      <c r="G21" s="6"/>
      <c r="H21" s="6"/>
      <c r="I21" s="6"/>
      <c r="J21" s="6" t="s">
        <v>9</v>
      </c>
      <c r="K21" s="6"/>
      <c r="L21" s="10">
        <v>7.6999999999999999E-2</v>
      </c>
      <c r="M21"/>
      <c r="N21" s="8" t="s">
        <v>5</v>
      </c>
      <c r="O21" s="47">
        <f>ROUND((PRODUCT(O20,L21))*2,1)/2</f>
        <v>0</v>
      </c>
      <c r="P21" s="6"/>
      <c r="Q21"/>
      <c r="R21"/>
      <c r="S21" s="6"/>
      <c r="T21" s="6"/>
      <c r="U21" s="6"/>
      <c r="V21" s="6"/>
      <c r="W21" s="6"/>
      <c r="X21" s="6"/>
      <c r="Y21" s="6"/>
    </row>
    <row r="22" spans="1:25" ht="15" thickBot="1" x14ac:dyDescent="0.25">
      <c r="A22" s="6"/>
      <c r="B22" s="6"/>
      <c r="C22" s="6" t="s">
        <v>10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1" t="s">
        <v>5</v>
      </c>
      <c r="R22" s="48">
        <f>SUM(O20:O21)</f>
        <v>0</v>
      </c>
      <c r="S22" s="6"/>
      <c r="T22" s="6"/>
      <c r="U22" s="6"/>
      <c r="V22" s="6"/>
      <c r="W22" s="6"/>
      <c r="X22" s="6"/>
      <c r="Y22" s="6"/>
    </row>
    <row r="23" spans="1:25" ht="15" thickTop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2"/>
      <c r="S23" s="6"/>
      <c r="T23" s="6"/>
      <c r="U23" s="6"/>
      <c r="V23" s="6"/>
      <c r="W23" s="6"/>
      <c r="X23" s="6"/>
      <c r="Y23" s="6"/>
    </row>
    <row r="24" spans="1:25" ht="18.75" x14ac:dyDescent="0.4">
      <c r="A24"/>
      <c r="B24" s="42" t="s">
        <v>92</v>
      </c>
      <c r="C24" s="42"/>
      <c r="D24" s="42"/>
      <c r="E24" s="42"/>
      <c r="F24" s="42"/>
      <c r="G24" s="42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7.15" customHeight="1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4.25" x14ac:dyDescent="0.2">
      <c r="A26" s="6"/>
      <c r="B26" s="6"/>
      <c r="C26" s="6" t="s">
        <v>3</v>
      </c>
      <c r="D26" s="6"/>
      <c r="E26" s="6"/>
      <c r="F26" s="6"/>
      <c r="G26" s="125"/>
      <c r="H26" s="12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 x14ac:dyDescent="0.25">
      <c r="A27" s="6"/>
      <c r="B27" s="6"/>
      <c r="C27" s="6" t="s">
        <v>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 t="s">
        <v>5</v>
      </c>
      <c r="O27" s="7"/>
      <c r="P27" s="6"/>
      <c r="Q27"/>
      <c r="R27"/>
      <c r="S27" s="6"/>
      <c r="T27" s="6"/>
      <c r="U27" s="6"/>
      <c r="V27" s="6"/>
      <c r="W27" s="6"/>
      <c r="X27" s="6"/>
      <c r="Y27" s="6"/>
    </row>
    <row r="28" spans="1:25" ht="15" x14ac:dyDescent="0.25">
      <c r="A28" s="6"/>
      <c r="B28" s="6"/>
      <c r="C28" s="6" t="s">
        <v>6</v>
      </c>
      <c r="D28" s="6"/>
      <c r="E28" s="6"/>
      <c r="F28" s="6"/>
      <c r="G28" s="6"/>
      <c r="H28" s="6"/>
      <c r="I28" s="6"/>
      <c r="J28" s="6" t="s">
        <v>7</v>
      </c>
      <c r="K28" s="126">
        <v>0</v>
      </c>
      <c r="L28" s="127"/>
      <c r="M28"/>
      <c r="N28" s="8" t="s">
        <v>5</v>
      </c>
      <c r="O28" s="47">
        <f>ROUND((PRODUCT(O27,K28))*2,1)/2</f>
        <v>0</v>
      </c>
      <c r="P28" s="9"/>
      <c r="Q28"/>
      <c r="R28"/>
      <c r="S28" s="6"/>
      <c r="T28" s="6"/>
      <c r="U28" s="6"/>
      <c r="V28" s="6"/>
      <c r="W28" s="6"/>
      <c r="X28" s="6"/>
      <c r="Y28" s="6"/>
    </row>
    <row r="29" spans="1:25" ht="1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/>
      <c r="N29" s="6" t="s">
        <v>5</v>
      </c>
      <c r="O29" s="12">
        <f>SUM(O27-O28)</f>
        <v>0</v>
      </c>
      <c r="P29" s="6"/>
      <c r="Q29"/>
      <c r="R29"/>
      <c r="S29" s="6"/>
      <c r="T29" s="6"/>
      <c r="U29" s="6"/>
      <c r="V29" s="6"/>
      <c r="W29" s="6"/>
      <c r="X29" s="6"/>
      <c r="Y29" s="6"/>
    </row>
    <row r="30" spans="1:25" ht="15" x14ac:dyDescent="0.25">
      <c r="A30" s="6"/>
      <c r="B30" s="6"/>
      <c r="C30" s="6"/>
      <c r="D30" s="6"/>
      <c r="E30" s="6"/>
      <c r="F30" s="6"/>
      <c r="G30" s="6"/>
      <c r="H30" s="6"/>
      <c r="I30" s="6"/>
      <c r="J30" s="6" t="s">
        <v>8</v>
      </c>
      <c r="K30" s="126">
        <v>0</v>
      </c>
      <c r="L30" s="127"/>
      <c r="M30"/>
      <c r="N30" s="8" t="s">
        <v>5</v>
      </c>
      <c r="O30" s="47">
        <f>ROUND((PRODUCT(O29,K30))*2,1)/2</f>
        <v>0</v>
      </c>
      <c r="P30" s="6"/>
      <c r="Q30"/>
      <c r="R30"/>
      <c r="S30" s="6"/>
      <c r="T30" s="6"/>
      <c r="U30" s="6"/>
      <c r="V30" s="6"/>
      <c r="W30" s="6"/>
      <c r="X30" s="6"/>
      <c r="Y30" s="6"/>
    </row>
    <row r="31" spans="1:25" ht="15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/>
      <c r="N31" s="6" t="s">
        <v>5</v>
      </c>
      <c r="O31" s="12">
        <f>SUM(O29-O30)</f>
        <v>0</v>
      </c>
      <c r="P31" s="6"/>
      <c r="Q31"/>
      <c r="R31"/>
      <c r="S31" s="6"/>
      <c r="T31" s="6"/>
      <c r="U31" s="6"/>
      <c r="V31" s="6"/>
      <c r="W31" s="6"/>
      <c r="X31" s="6"/>
      <c r="Y31" s="6"/>
    </row>
    <row r="32" spans="1:25" ht="15" x14ac:dyDescent="0.25">
      <c r="A32" s="6"/>
      <c r="B32" s="6"/>
      <c r="C32" s="6"/>
      <c r="D32" s="6"/>
      <c r="E32" s="6"/>
      <c r="F32" s="6"/>
      <c r="G32" s="6"/>
      <c r="H32" s="6"/>
      <c r="I32" s="6"/>
      <c r="J32" s="6" t="s">
        <v>9</v>
      </c>
      <c r="K32" s="6"/>
      <c r="L32" s="10">
        <v>8.1000000000000003E-2</v>
      </c>
      <c r="M32"/>
      <c r="N32" s="8" t="s">
        <v>5</v>
      </c>
      <c r="O32" s="47">
        <f>ROUND((PRODUCT(O31,L32))*2,1)/2</f>
        <v>0</v>
      </c>
      <c r="P32" s="6"/>
      <c r="Q32"/>
      <c r="R32"/>
      <c r="S32" s="6"/>
      <c r="T32" s="6"/>
      <c r="U32" s="6"/>
      <c r="V32" s="6"/>
      <c r="W32" s="6"/>
      <c r="X32" s="6"/>
      <c r="Y32" s="6"/>
    </row>
    <row r="33" spans="1:25" ht="15" thickBot="1" x14ac:dyDescent="0.25">
      <c r="A33" s="6"/>
      <c r="B33" s="6"/>
      <c r="C33" s="6" t="s">
        <v>10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1" t="s">
        <v>5</v>
      </c>
      <c r="R33" s="48">
        <f>SUM(O31:O32)</f>
        <v>0</v>
      </c>
      <c r="S33" s="6"/>
      <c r="T33" s="6"/>
      <c r="U33" s="6"/>
      <c r="V33" s="6"/>
      <c r="W33" s="6"/>
      <c r="X33" s="6"/>
      <c r="Y33" s="6"/>
    </row>
    <row r="34" spans="1:25" ht="15" thickTop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12"/>
      <c r="S34" s="6"/>
      <c r="T34" s="6"/>
      <c r="U34" s="6"/>
      <c r="V34" s="6"/>
      <c r="W34" s="6"/>
      <c r="X34" s="6"/>
      <c r="Y34" s="6"/>
    </row>
    <row r="35" spans="1:25" ht="18.75" x14ac:dyDescent="0.4">
      <c r="A35"/>
      <c r="B35" s="42" t="s">
        <v>93</v>
      </c>
      <c r="C35" s="41"/>
      <c r="D35" s="42"/>
      <c r="E35" s="42"/>
      <c r="F35" s="42"/>
      <c r="G35" s="42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9.9499999999999993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" x14ac:dyDescent="0.25">
      <c r="A37" s="6"/>
      <c r="B37" s="6"/>
      <c r="C37" s="6" t="s">
        <v>12</v>
      </c>
      <c r="D37" s="6"/>
      <c r="E37" s="6"/>
      <c r="F37" s="6"/>
      <c r="G37" s="13"/>
      <c r="H37" s="6" t="s">
        <v>13</v>
      </c>
      <c r="I37" s="6"/>
      <c r="J37" s="99"/>
      <c r="K37" s="6" t="s">
        <v>14</v>
      </c>
      <c r="L37" s="6"/>
      <c r="M37" s="6"/>
      <c r="N37" s="6" t="s">
        <v>5</v>
      </c>
      <c r="O37" s="7"/>
      <c r="P37" s="6"/>
      <c r="Q37"/>
      <c r="R37"/>
      <c r="S37" s="6"/>
      <c r="T37" s="6"/>
      <c r="U37" s="6"/>
      <c r="V37" s="6"/>
      <c r="W37" s="6"/>
      <c r="X37" s="6"/>
      <c r="Y37" s="6"/>
    </row>
    <row r="38" spans="1:25" ht="15" customHeight="1" x14ac:dyDescent="0.25">
      <c r="A38" s="6"/>
      <c r="B38" s="6"/>
      <c r="C38" s="6" t="s">
        <v>12</v>
      </c>
      <c r="D38" s="6"/>
      <c r="E38" s="6"/>
      <c r="F38" s="6"/>
      <c r="G38" s="13"/>
      <c r="H38" s="6" t="s">
        <v>13</v>
      </c>
      <c r="I38" s="6"/>
      <c r="J38" s="99"/>
      <c r="K38" s="6" t="s">
        <v>14</v>
      </c>
      <c r="L38" s="6"/>
      <c r="M38" s="6"/>
      <c r="N38" s="6" t="s">
        <v>5</v>
      </c>
      <c r="O38" s="7"/>
      <c r="P38" s="6"/>
      <c r="Q38"/>
      <c r="R38"/>
      <c r="S38" s="6"/>
      <c r="T38" s="6"/>
      <c r="U38" s="6"/>
      <c r="V38" s="6"/>
      <c r="W38" s="6"/>
      <c r="X38" s="6"/>
      <c r="Y38" s="6"/>
    </row>
    <row r="39" spans="1:25" ht="15" x14ac:dyDescent="0.25">
      <c r="A39" s="6"/>
      <c r="B39" s="6"/>
      <c r="C39" s="6" t="s">
        <v>12</v>
      </c>
      <c r="D39" s="6"/>
      <c r="E39" s="6"/>
      <c r="F39" s="6"/>
      <c r="G39" s="13"/>
      <c r="H39" s="6" t="s">
        <v>13</v>
      </c>
      <c r="I39" s="6"/>
      <c r="J39" s="99"/>
      <c r="K39" s="6" t="s">
        <v>14</v>
      </c>
      <c r="L39" s="6"/>
      <c r="M39" s="6"/>
      <c r="N39" s="6" t="s">
        <v>5</v>
      </c>
      <c r="O39" s="7"/>
      <c r="P39" s="6"/>
      <c r="Q39"/>
      <c r="R39"/>
      <c r="S39" s="6"/>
      <c r="T39" s="6"/>
      <c r="U39" s="6"/>
      <c r="V39" s="6"/>
      <c r="W39" s="6"/>
      <c r="X39" s="6"/>
      <c r="Y39" s="6"/>
    </row>
    <row r="40" spans="1:25" ht="15" customHeight="1" x14ac:dyDescent="0.25">
      <c r="A40" s="6"/>
      <c r="B40" s="6"/>
      <c r="C40" s="6" t="s">
        <v>12</v>
      </c>
      <c r="D40" s="6"/>
      <c r="E40" s="6"/>
      <c r="F40" s="6"/>
      <c r="G40" s="13"/>
      <c r="H40" s="6" t="s">
        <v>13</v>
      </c>
      <c r="I40" s="6"/>
      <c r="J40" s="99"/>
      <c r="K40" s="6" t="s">
        <v>14</v>
      </c>
      <c r="L40" s="6"/>
      <c r="M40" s="6"/>
      <c r="N40" s="6" t="s">
        <v>5</v>
      </c>
      <c r="O40" s="7"/>
      <c r="P40" s="6"/>
      <c r="Q40"/>
      <c r="R40"/>
      <c r="S40" s="6"/>
      <c r="T40" s="6"/>
      <c r="U40" s="6"/>
      <c r="V40" s="6"/>
      <c r="W40" s="6"/>
      <c r="X40" s="6"/>
      <c r="Y40" s="6"/>
    </row>
    <row r="41" spans="1:25" ht="15" x14ac:dyDescent="0.25">
      <c r="A41" s="6"/>
      <c r="B41" s="6"/>
      <c r="C41" s="6" t="s">
        <v>12</v>
      </c>
      <c r="D41" s="6"/>
      <c r="E41" s="6"/>
      <c r="F41" s="6"/>
      <c r="G41" s="13"/>
      <c r="H41" s="6" t="s">
        <v>13</v>
      </c>
      <c r="I41" s="6"/>
      <c r="J41" s="99"/>
      <c r="K41" s="6" t="s">
        <v>14</v>
      </c>
      <c r="L41" s="6"/>
      <c r="M41" s="6"/>
      <c r="N41" s="8" t="s">
        <v>5</v>
      </c>
      <c r="O41" s="14"/>
      <c r="P41" s="6"/>
      <c r="Q41"/>
      <c r="R41"/>
      <c r="S41" s="6"/>
      <c r="T41" s="6"/>
      <c r="U41" s="6"/>
      <c r="V41" s="6"/>
      <c r="W41" s="6"/>
      <c r="X41" s="6"/>
      <c r="Y41" s="6"/>
    </row>
    <row r="42" spans="1:25" ht="15" x14ac:dyDescent="0.25">
      <c r="A42" s="6"/>
      <c r="B42" s="6"/>
      <c r="C42" s="6" t="s">
        <v>4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 t="s">
        <v>5</v>
      </c>
      <c r="O42" s="49">
        <f>SUM(O37:O41)</f>
        <v>0</v>
      </c>
      <c r="P42" s="6"/>
      <c r="Q42"/>
      <c r="R42"/>
      <c r="S42" s="6"/>
      <c r="T42" s="6"/>
      <c r="U42" s="6"/>
      <c r="V42" s="6"/>
      <c r="W42" s="6"/>
      <c r="X42" s="6"/>
      <c r="Y42" s="6"/>
    </row>
    <row r="43" spans="1:25" ht="15" x14ac:dyDescent="0.25">
      <c r="A43" s="6"/>
      <c r="B43" s="6"/>
      <c r="C43" s="6" t="s">
        <v>6</v>
      </c>
      <c r="D43" s="6"/>
      <c r="E43" s="6"/>
      <c r="F43" s="6"/>
      <c r="G43" s="6"/>
      <c r="H43" s="6"/>
      <c r="I43"/>
      <c r="J43" s="6" t="s">
        <v>7</v>
      </c>
      <c r="K43" s="126">
        <v>0</v>
      </c>
      <c r="L43" s="127"/>
      <c r="M43"/>
      <c r="N43" s="8" t="s">
        <v>5</v>
      </c>
      <c r="O43" s="47">
        <f>ROUND((PRODUCT(O42,K43))*2,1)/2</f>
        <v>0</v>
      </c>
      <c r="P43" s="9"/>
      <c r="Q43"/>
      <c r="R43"/>
      <c r="S43" s="6"/>
      <c r="T43" s="6"/>
      <c r="U43" s="6"/>
      <c r="V43" s="6"/>
      <c r="W43" s="6"/>
      <c r="X43" s="6"/>
      <c r="Y43" s="6"/>
    </row>
    <row r="44" spans="1:25" ht="15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/>
      <c r="N44" s="6" t="s">
        <v>5</v>
      </c>
      <c r="O44" s="12">
        <f>SUM(O42-O43)</f>
        <v>0</v>
      </c>
      <c r="P44" s="6"/>
      <c r="Q44"/>
      <c r="R44"/>
      <c r="S44" s="6"/>
      <c r="T44" s="6"/>
      <c r="U44" s="6"/>
      <c r="V44" s="6"/>
      <c r="W44" s="6"/>
      <c r="X44" s="6"/>
      <c r="Y44" s="6"/>
    </row>
    <row r="45" spans="1:25" ht="15" x14ac:dyDescent="0.25">
      <c r="A45" s="6"/>
      <c r="B45" s="6"/>
      <c r="C45" s="6"/>
      <c r="D45" s="6"/>
      <c r="E45" s="6"/>
      <c r="F45" s="6"/>
      <c r="G45" s="6"/>
      <c r="H45" s="6"/>
      <c r="I45" s="6"/>
      <c r="J45" s="6" t="s">
        <v>8</v>
      </c>
      <c r="K45" s="126">
        <v>0</v>
      </c>
      <c r="L45" s="127"/>
      <c r="M45"/>
      <c r="N45" s="8" t="s">
        <v>5</v>
      </c>
      <c r="O45" s="47">
        <f>ROUND((PRODUCT(O44,K45))*2,1)/2</f>
        <v>0</v>
      </c>
      <c r="P45" s="6"/>
      <c r="Q45"/>
      <c r="R45"/>
      <c r="S45" s="6"/>
      <c r="T45" s="6"/>
      <c r="U45" s="6"/>
      <c r="V45" s="6"/>
      <c r="W45" s="6"/>
      <c r="X45" s="6"/>
      <c r="Y45" s="6"/>
    </row>
    <row r="46" spans="1:25" ht="15" x14ac:dyDescent="0.25">
      <c r="A46" s="6"/>
      <c r="B46" s="6"/>
      <c r="C46" s="6"/>
      <c r="D46" s="6"/>
      <c r="E46" s="6"/>
      <c r="F46" s="6"/>
      <c r="G46" s="6"/>
      <c r="H46" s="6"/>
      <c r="I46"/>
      <c r="J46" s="6"/>
      <c r="K46" s="6"/>
      <c r="L46" s="6"/>
      <c r="M46"/>
      <c r="N46" s="6" t="s">
        <v>5</v>
      </c>
      <c r="O46" s="12">
        <f>SUM(O44-O45)</f>
        <v>0</v>
      </c>
      <c r="P46" s="6"/>
      <c r="Q46"/>
      <c r="R46"/>
      <c r="S46" s="6"/>
      <c r="T46" s="6"/>
      <c r="U46" s="6"/>
      <c r="V46" s="6"/>
      <c r="W46" s="6"/>
      <c r="X46" s="6"/>
      <c r="Y46" s="6"/>
    </row>
    <row r="47" spans="1:25" ht="15" x14ac:dyDescent="0.25">
      <c r="A47" s="6"/>
      <c r="B47" s="6"/>
      <c r="C47" s="6"/>
      <c r="D47" s="6"/>
      <c r="E47" s="6"/>
      <c r="F47" s="6"/>
      <c r="G47" s="6"/>
      <c r="H47" s="6"/>
      <c r="I47"/>
      <c r="J47" s="6" t="s">
        <v>9</v>
      </c>
      <c r="K47" s="6"/>
      <c r="L47" s="15">
        <v>7.6999999999999999E-2</v>
      </c>
      <c r="M47"/>
      <c r="N47" s="8" t="s">
        <v>5</v>
      </c>
      <c r="O47" s="47">
        <f>ROUND((PRODUCT(O46,L47))*2,1)/2</f>
        <v>0</v>
      </c>
      <c r="P47" s="6"/>
      <c r="Q47"/>
      <c r="R47"/>
      <c r="S47" s="6"/>
      <c r="T47" s="6"/>
      <c r="U47" s="6"/>
      <c r="V47" s="6"/>
      <c r="W47" s="6"/>
      <c r="X47" s="6"/>
      <c r="Y47" s="6"/>
    </row>
    <row r="48" spans="1:25" ht="15" thickBot="1" x14ac:dyDescent="0.25">
      <c r="A48" s="6"/>
      <c r="B48" s="6"/>
      <c r="C48" s="6" t="s">
        <v>10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11" t="s">
        <v>5</v>
      </c>
      <c r="R48" s="48">
        <f>SUM(O46,O47)</f>
        <v>0</v>
      </c>
      <c r="S48" s="6"/>
      <c r="T48" s="6"/>
      <c r="U48" s="6"/>
      <c r="V48" s="6"/>
      <c r="W48" s="6"/>
      <c r="X48" s="6"/>
      <c r="Y48" s="6"/>
    </row>
    <row r="49" spans="1:25" ht="15" thickTop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12"/>
      <c r="S49" s="6"/>
      <c r="T49" s="6"/>
      <c r="U49" s="6"/>
      <c r="V49" s="6"/>
      <c r="W49" s="6"/>
      <c r="X49" s="6"/>
      <c r="Y49" s="6"/>
    </row>
    <row r="50" spans="1:25" ht="18.75" x14ac:dyDescent="0.4">
      <c r="A50"/>
      <c r="B50" s="42" t="s">
        <v>94</v>
      </c>
      <c r="C50" s="41"/>
      <c r="D50" s="42"/>
      <c r="E50" s="42"/>
      <c r="F50" s="42"/>
      <c r="G50" s="42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9.9499999999999993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" x14ac:dyDescent="0.25">
      <c r="A52" s="6"/>
      <c r="B52" s="6"/>
      <c r="C52" s="6" t="s">
        <v>12</v>
      </c>
      <c r="D52" s="6"/>
      <c r="E52" s="6"/>
      <c r="F52" s="6"/>
      <c r="G52" s="13"/>
      <c r="H52" s="6" t="s">
        <v>13</v>
      </c>
      <c r="I52" s="6"/>
      <c r="J52" s="99"/>
      <c r="K52" s="6" t="s">
        <v>14</v>
      </c>
      <c r="L52" s="6"/>
      <c r="M52" s="6"/>
      <c r="N52" s="6" t="s">
        <v>5</v>
      </c>
      <c r="O52" s="7"/>
      <c r="P52" s="6"/>
      <c r="Q52"/>
      <c r="R52"/>
      <c r="S52" s="6"/>
      <c r="T52" s="6"/>
      <c r="U52" s="6"/>
      <c r="V52" s="6"/>
      <c r="W52" s="6"/>
      <c r="X52" s="6"/>
      <c r="Y52" s="6"/>
    </row>
    <row r="53" spans="1:25" ht="15" customHeight="1" x14ac:dyDescent="0.25">
      <c r="A53" s="6"/>
      <c r="B53" s="6"/>
      <c r="C53" s="6" t="s">
        <v>12</v>
      </c>
      <c r="D53" s="6"/>
      <c r="E53" s="6"/>
      <c r="F53" s="6"/>
      <c r="G53" s="13"/>
      <c r="H53" s="6" t="s">
        <v>13</v>
      </c>
      <c r="I53" s="6"/>
      <c r="J53" s="99"/>
      <c r="K53" s="6" t="s">
        <v>14</v>
      </c>
      <c r="L53" s="6"/>
      <c r="M53" s="6"/>
      <c r="N53" s="6" t="s">
        <v>5</v>
      </c>
      <c r="O53" s="7"/>
      <c r="P53" s="6"/>
      <c r="Q53"/>
      <c r="R53"/>
      <c r="S53" s="6"/>
      <c r="T53" s="6"/>
      <c r="U53" s="6"/>
      <c r="V53" s="6"/>
      <c r="W53" s="6"/>
      <c r="X53" s="6"/>
      <c r="Y53" s="6"/>
    </row>
    <row r="54" spans="1:25" ht="15" x14ac:dyDescent="0.25">
      <c r="A54" s="6"/>
      <c r="B54" s="6"/>
      <c r="C54" s="6" t="s">
        <v>12</v>
      </c>
      <c r="D54" s="6"/>
      <c r="E54" s="6"/>
      <c r="F54" s="6"/>
      <c r="G54" s="13"/>
      <c r="H54" s="6" t="s">
        <v>13</v>
      </c>
      <c r="I54" s="6"/>
      <c r="J54" s="99"/>
      <c r="K54" s="6" t="s">
        <v>14</v>
      </c>
      <c r="L54" s="6"/>
      <c r="M54" s="6"/>
      <c r="N54" s="6" t="s">
        <v>5</v>
      </c>
      <c r="O54" s="7"/>
      <c r="P54" s="6"/>
      <c r="Q54"/>
      <c r="R54"/>
      <c r="S54" s="6"/>
      <c r="T54" s="6"/>
      <c r="U54" s="6"/>
      <c r="V54" s="6"/>
      <c r="W54" s="6"/>
      <c r="X54" s="6"/>
      <c r="Y54" s="6"/>
    </row>
    <row r="55" spans="1:25" ht="15" customHeight="1" x14ac:dyDescent="0.25">
      <c r="A55" s="6"/>
      <c r="B55" s="6"/>
      <c r="C55" s="6" t="s">
        <v>12</v>
      </c>
      <c r="D55" s="6"/>
      <c r="E55" s="6"/>
      <c r="F55" s="6"/>
      <c r="G55" s="13"/>
      <c r="H55" s="6" t="s">
        <v>13</v>
      </c>
      <c r="I55" s="6"/>
      <c r="J55" s="99"/>
      <c r="K55" s="6" t="s">
        <v>14</v>
      </c>
      <c r="L55" s="6"/>
      <c r="M55" s="6"/>
      <c r="N55" s="6" t="s">
        <v>5</v>
      </c>
      <c r="O55" s="7"/>
      <c r="P55" s="6"/>
      <c r="Q55"/>
      <c r="R55"/>
      <c r="S55" s="6"/>
      <c r="T55" s="6"/>
      <c r="U55" s="6"/>
      <c r="V55" s="6"/>
      <c r="W55" s="6"/>
      <c r="X55" s="6"/>
      <c r="Y55" s="6"/>
    </row>
    <row r="56" spans="1:25" ht="15" x14ac:dyDescent="0.25">
      <c r="A56" s="6"/>
      <c r="B56" s="6"/>
      <c r="C56" s="6" t="s">
        <v>12</v>
      </c>
      <c r="D56" s="6"/>
      <c r="E56" s="6"/>
      <c r="F56" s="6"/>
      <c r="G56" s="13"/>
      <c r="H56" s="6" t="s">
        <v>13</v>
      </c>
      <c r="I56" s="6"/>
      <c r="J56" s="99"/>
      <c r="K56" s="6" t="s">
        <v>14</v>
      </c>
      <c r="L56" s="6"/>
      <c r="M56" s="6"/>
      <c r="N56" s="8" t="s">
        <v>5</v>
      </c>
      <c r="O56" s="14"/>
      <c r="P56" s="6"/>
      <c r="Q56"/>
      <c r="R56"/>
      <c r="S56" s="6"/>
      <c r="T56" s="6"/>
      <c r="U56" s="6"/>
      <c r="V56" s="6"/>
      <c r="W56" s="6"/>
      <c r="X56" s="6"/>
      <c r="Y56" s="6"/>
    </row>
    <row r="57" spans="1:25" ht="15" x14ac:dyDescent="0.25">
      <c r="A57" s="6"/>
      <c r="B57" s="6"/>
      <c r="C57" s="6" t="s">
        <v>4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 t="s">
        <v>5</v>
      </c>
      <c r="O57" s="49">
        <f>SUM(O52:O56)</f>
        <v>0</v>
      </c>
      <c r="P57" s="6"/>
      <c r="Q57"/>
      <c r="R57"/>
      <c r="S57" s="6"/>
      <c r="T57" s="6"/>
      <c r="U57" s="6"/>
      <c r="V57" s="6"/>
      <c r="W57" s="6"/>
      <c r="X57" s="6"/>
      <c r="Y57" s="6"/>
    </row>
    <row r="58" spans="1:25" ht="15" x14ac:dyDescent="0.25">
      <c r="A58" s="6"/>
      <c r="B58" s="6"/>
      <c r="C58" s="6" t="s">
        <v>6</v>
      </c>
      <c r="D58" s="6"/>
      <c r="E58" s="6"/>
      <c r="F58" s="6"/>
      <c r="G58" s="6"/>
      <c r="H58" s="6"/>
      <c r="I58"/>
      <c r="J58" s="6" t="s">
        <v>7</v>
      </c>
      <c r="K58" s="126">
        <v>0</v>
      </c>
      <c r="L58" s="127"/>
      <c r="M58"/>
      <c r="N58" s="8" t="s">
        <v>5</v>
      </c>
      <c r="O58" s="47">
        <f>ROUND((PRODUCT(O57,K58))*2,1)/2</f>
        <v>0</v>
      </c>
      <c r="P58" s="9"/>
      <c r="Q58"/>
      <c r="R58"/>
      <c r="S58" s="6"/>
      <c r="T58" s="6"/>
      <c r="U58" s="6"/>
      <c r="V58" s="6"/>
      <c r="W58" s="6"/>
      <c r="X58" s="6"/>
      <c r="Y58" s="6"/>
    </row>
    <row r="59" spans="1:25" ht="15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/>
      <c r="N59" s="6" t="s">
        <v>5</v>
      </c>
      <c r="O59" s="12">
        <f>SUM(O57-O58)</f>
        <v>0</v>
      </c>
      <c r="P59" s="6"/>
      <c r="Q59"/>
      <c r="R59"/>
      <c r="S59" s="6"/>
      <c r="T59" s="6"/>
      <c r="U59" s="6"/>
      <c r="V59" s="6"/>
      <c r="W59" s="6"/>
      <c r="X59" s="6"/>
      <c r="Y59" s="6"/>
    </row>
    <row r="60" spans="1:25" ht="15" x14ac:dyDescent="0.25">
      <c r="A60" s="6"/>
      <c r="B60" s="6"/>
      <c r="C60" s="6"/>
      <c r="D60" s="6"/>
      <c r="E60" s="6"/>
      <c r="F60" s="6"/>
      <c r="G60" s="6"/>
      <c r="H60" s="6"/>
      <c r="I60" s="6"/>
      <c r="J60" s="6" t="s">
        <v>8</v>
      </c>
      <c r="K60" s="126">
        <v>0</v>
      </c>
      <c r="L60" s="127"/>
      <c r="M60"/>
      <c r="N60" s="8" t="s">
        <v>5</v>
      </c>
      <c r="O60" s="47">
        <f>ROUND((PRODUCT(O59,K60))*2,1)/2</f>
        <v>0</v>
      </c>
      <c r="P60" s="6"/>
      <c r="Q60"/>
      <c r="R60"/>
      <c r="S60" s="6"/>
      <c r="T60" s="6"/>
      <c r="U60" s="6"/>
      <c r="V60" s="6"/>
      <c r="W60" s="6"/>
      <c r="X60" s="6"/>
      <c r="Y60" s="6"/>
    </row>
    <row r="61" spans="1:25" ht="15" x14ac:dyDescent="0.25">
      <c r="A61" s="6"/>
      <c r="B61" s="6"/>
      <c r="C61" s="6"/>
      <c r="D61" s="6"/>
      <c r="E61" s="6"/>
      <c r="F61" s="6"/>
      <c r="G61" s="6"/>
      <c r="H61" s="6"/>
      <c r="I61"/>
      <c r="J61" s="6"/>
      <c r="K61" s="6"/>
      <c r="L61" s="6"/>
      <c r="M61"/>
      <c r="N61" s="6" t="s">
        <v>5</v>
      </c>
      <c r="O61" s="12">
        <f>SUM(O59-O60)</f>
        <v>0</v>
      </c>
      <c r="P61" s="6"/>
      <c r="Q61"/>
      <c r="R61"/>
      <c r="S61" s="6"/>
      <c r="T61" s="6"/>
      <c r="U61" s="6"/>
      <c r="V61" s="6"/>
      <c r="W61" s="6"/>
      <c r="X61" s="6"/>
      <c r="Y61" s="6"/>
    </row>
    <row r="62" spans="1:25" ht="15" x14ac:dyDescent="0.25">
      <c r="A62" s="6"/>
      <c r="B62" s="6"/>
      <c r="C62" s="6"/>
      <c r="D62" s="6"/>
      <c r="E62" s="6"/>
      <c r="F62" s="6"/>
      <c r="G62" s="6"/>
      <c r="H62" s="6"/>
      <c r="I62"/>
      <c r="J62" s="6" t="s">
        <v>9</v>
      </c>
      <c r="K62" s="6"/>
      <c r="L62" s="15">
        <v>8.1000000000000003E-2</v>
      </c>
      <c r="M62"/>
      <c r="N62" s="8" t="s">
        <v>5</v>
      </c>
      <c r="O62" s="47">
        <f>ROUND((PRODUCT(O61,L62))*2,1)/2</f>
        <v>0</v>
      </c>
      <c r="P62" s="6"/>
      <c r="Q62"/>
      <c r="R62"/>
      <c r="S62" s="6"/>
      <c r="T62" s="6"/>
      <c r="U62" s="6"/>
      <c r="V62" s="6"/>
      <c r="W62" s="6"/>
      <c r="X62" s="6"/>
      <c r="Y62" s="6"/>
    </row>
    <row r="63" spans="1:25" ht="15" thickBot="1" x14ac:dyDescent="0.25">
      <c r="A63" s="6"/>
      <c r="B63" s="6"/>
      <c r="C63" s="6" t="s">
        <v>10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11" t="s">
        <v>5</v>
      </c>
      <c r="R63" s="48">
        <f>SUM(O61,O62)</f>
        <v>0</v>
      </c>
      <c r="S63" s="6"/>
      <c r="T63" s="6"/>
      <c r="U63" s="6"/>
      <c r="V63" s="6"/>
      <c r="W63" s="6"/>
      <c r="X63" s="6"/>
      <c r="Y63" s="6"/>
    </row>
    <row r="64" spans="1:25" ht="15" thickTop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12"/>
      <c r="S64" s="6"/>
      <c r="T64" s="6"/>
      <c r="U64" s="6"/>
      <c r="V64" s="6"/>
      <c r="W64" s="6"/>
      <c r="X64" s="6"/>
      <c r="Y64" s="6"/>
    </row>
    <row r="65" spans="1:25" ht="18.75" x14ac:dyDescent="0.4">
      <c r="A65"/>
      <c r="B65" s="42" t="s">
        <v>95</v>
      </c>
      <c r="C65" s="42"/>
      <c r="D65" s="42"/>
      <c r="E65" s="42"/>
      <c r="F65" s="42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9.9499999999999993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 customHeight="1" x14ac:dyDescent="0.25">
      <c r="A67" s="6"/>
      <c r="B67" s="6"/>
      <c r="C67" s="6" t="s">
        <v>12</v>
      </c>
      <c r="D67" s="6"/>
      <c r="E67" s="6"/>
      <c r="F67" s="6"/>
      <c r="G67" s="13"/>
      <c r="H67" s="6" t="s">
        <v>13</v>
      </c>
      <c r="I67" s="6"/>
      <c r="J67" s="99"/>
      <c r="K67" s="6" t="s">
        <v>14</v>
      </c>
      <c r="L67" s="6"/>
      <c r="M67" s="6"/>
      <c r="N67" s="6" t="s">
        <v>5</v>
      </c>
      <c r="O67" s="7"/>
      <c r="P67" s="6"/>
      <c r="Q67"/>
      <c r="R67"/>
      <c r="S67" s="6"/>
      <c r="T67" s="6"/>
      <c r="U67" s="6"/>
      <c r="V67" s="6"/>
      <c r="W67" s="6"/>
      <c r="X67" s="6"/>
      <c r="Y67" s="6"/>
    </row>
    <row r="68" spans="1:25" s="1" customFormat="1" ht="15" customHeight="1" x14ac:dyDescent="0.25">
      <c r="A68" s="6"/>
      <c r="B68" s="6"/>
      <c r="C68" s="6" t="s">
        <v>12</v>
      </c>
      <c r="D68" s="6"/>
      <c r="E68" s="6"/>
      <c r="F68" s="6"/>
      <c r="G68" s="13"/>
      <c r="H68" s="6" t="s">
        <v>13</v>
      </c>
      <c r="I68" s="6"/>
      <c r="J68" s="99"/>
      <c r="K68" s="6" t="s">
        <v>14</v>
      </c>
      <c r="L68" s="6"/>
      <c r="M68" s="6"/>
      <c r="N68" s="6" t="s">
        <v>5</v>
      </c>
      <c r="O68" s="7"/>
      <c r="P68" s="6"/>
      <c r="Q68"/>
      <c r="R68"/>
      <c r="S68" s="6"/>
      <c r="T68" s="21"/>
      <c r="U68" s="21"/>
      <c r="V68" s="21"/>
      <c r="W68" s="21"/>
      <c r="X68" s="21"/>
      <c r="Y68" s="21"/>
    </row>
    <row r="69" spans="1:25" s="1" customFormat="1" ht="15" customHeight="1" x14ac:dyDescent="0.25">
      <c r="A69" s="6"/>
      <c r="B69" s="6"/>
      <c r="C69" s="6" t="s">
        <v>12</v>
      </c>
      <c r="D69" s="6"/>
      <c r="E69" s="6"/>
      <c r="F69" s="6"/>
      <c r="G69" s="13"/>
      <c r="H69" s="6" t="s">
        <v>13</v>
      </c>
      <c r="I69" s="6"/>
      <c r="J69" s="99"/>
      <c r="K69" s="6" t="s">
        <v>14</v>
      </c>
      <c r="L69" s="6"/>
      <c r="M69" s="6"/>
      <c r="N69" s="6" t="s">
        <v>5</v>
      </c>
      <c r="O69" s="7"/>
      <c r="P69" s="6"/>
      <c r="Q69"/>
      <c r="R69"/>
      <c r="S69" s="6"/>
      <c r="T69" s="21"/>
      <c r="U69" s="21"/>
      <c r="V69" s="21"/>
      <c r="W69" s="21"/>
      <c r="X69" s="21"/>
      <c r="Y69" s="21"/>
    </row>
    <row r="70" spans="1:25" ht="15" customHeight="1" x14ac:dyDescent="0.25">
      <c r="A70" s="6"/>
      <c r="B70" s="6"/>
      <c r="C70" s="6" t="s">
        <v>12</v>
      </c>
      <c r="D70" s="6"/>
      <c r="E70" s="6"/>
      <c r="F70" s="6"/>
      <c r="G70" s="13"/>
      <c r="H70" s="6" t="s">
        <v>13</v>
      </c>
      <c r="I70" s="6"/>
      <c r="J70" s="99"/>
      <c r="K70" s="6" t="s">
        <v>14</v>
      </c>
      <c r="L70" s="6"/>
      <c r="M70" s="6"/>
      <c r="N70" s="8" t="s">
        <v>5</v>
      </c>
      <c r="O70" s="14"/>
      <c r="P70" s="6"/>
      <c r="Q70"/>
      <c r="R70"/>
      <c r="S70" s="6"/>
      <c r="T70" s="6"/>
      <c r="U70" s="6"/>
      <c r="V70" s="6"/>
      <c r="W70" s="6"/>
      <c r="X70" s="6"/>
      <c r="Y70" s="6"/>
    </row>
    <row r="71" spans="1:25" ht="15" x14ac:dyDescent="0.25">
      <c r="A71" s="6"/>
      <c r="B71" s="6"/>
      <c r="C71" s="6" t="s">
        <v>15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 t="s">
        <v>5</v>
      </c>
      <c r="O71" s="49">
        <f>SUM(O67:O70)</f>
        <v>0</v>
      </c>
      <c r="P71" s="6"/>
      <c r="Q71"/>
      <c r="R71"/>
      <c r="S71" s="6"/>
      <c r="T71" s="6"/>
      <c r="U71" s="6"/>
      <c r="V71" s="6"/>
      <c r="W71" s="6"/>
      <c r="X71" s="6"/>
      <c r="Y71" s="6"/>
    </row>
    <row r="72" spans="1:25" ht="15" x14ac:dyDescent="0.25">
      <c r="A72" s="6"/>
      <c r="B72" s="6"/>
      <c r="C72" s="6" t="s">
        <v>6</v>
      </c>
      <c r="D72" s="6"/>
      <c r="E72" s="6"/>
      <c r="F72" s="6"/>
      <c r="G72" s="6"/>
      <c r="H72" s="6"/>
      <c r="I72" s="6"/>
      <c r="J72" s="6" t="s">
        <v>7</v>
      </c>
      <c r="K72" s="126">
        <v>0</v>
      </c>
      <c r="L72" s="127"/>
      <c r="M72"/>
      <c r="N72" s="8" t="s">
        <v>5</v>
      </c>
      <c r="O72" s="47">
        <f>ROUND((PRODUCT(O71,K72))*2,1)/2</f>
        <v>0</v>
      </c>
      <c r="P72" s="9"/>
      <c r="Q72"/>
      <c r="R72"/>
      <c r="S72" s="6"/>
      <c r="T72" s="6"/>
      <c r="U72" s="6"/>
      <c r="V72" s="6"/>
      <c r="W72" s="6"/>
      <c r="X72" s="6"/>
      <c r="Y72" s="6"/>
    </row>
    <row r="73" spans="1:25" ht="1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/>
      <c r="N73" s="6" t="s">
        <v>5</v>
      </c>
      <c r="O73" s="12">
        <f>SUM(O71-O72)</f>
        <v>0</v>
      </c>
      <c r="P73" s="6"/>
      <c r="Q73"/>
      <c r="R73"/>
      <c r="S73" s="6"/>
      <c r="T73" s="6"/>
      <c r="U73" s="6"/>
      <c r="V73" s="6"/>
      <c r="W73" s="6"/>
      <c r="X73" s="6"/>
      <c r="Y73" s="6"/>
    </row>
    <row r="74" spans="1:25" ht="15" x14ac:dyDescent="0.25">
      <c r="A74" s="6"/>
      <c r="B74" s="6"/>
      <c r="C74" s="6"/>
      <c r="D74" s="6"/>
      <c r="E74" s="6"/>
      <c r="F74" s="6"/>
      <c r="G74" s="6"/>
      <c r="H74" s="6"/>
      <c r="I74" s="6"/>
      <c r="J74" s="6" t="s">
        <v>8</v>
      </c>
      <c r="K74" s="126">
        <v>0</v>
      </c>
      <c r="L74" s="127"/>
      <c r="M74"/>
      <c r="N74" s="8" t="s">
        <v>5</v>
      </c>
      <c r="O74" s="47">
        <f>ROUND((PRODUCT(O73,K74))*2,1)/2</f>
        <v>0</v>
      </c>
      <c r="P74" s="6"/>
      <c r="Q74"/>
      <c r="R74"/>
      <c r="S74" s="6"/>
      <c r="T74" s="6"/>
      <c r="U74" s="6"/>
      <c r="V74" s="6"/>
      <c r="W74" s="6"/>
      <c r="X74" s="6"/>
      <c r="Y74" s="6"/>
    </row>
    <row r="75" spans="1:25" ht="1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/>
      <c r="N75" s="6" t="s">
        <v>5</v>
      </c>
      <c r="O75" s="12">
        <f>SUM(O73-O74)</f>
        <v>0</v>
      </c>
      <c r="P75" s="6"/>
      <c r="Q75"/>
      <c r="R75"/>
      <c r="S75" s="6"/>
      <c r="T75" s="6"/>
      <c r="U75" s="6"/>
      <c r="V75" s="6"/>
      <c r="W75" s="6"/>
      <c r="X75" s="6"/>
      <c r="Y75" s="6"/>
    </row>
    <row r="76" spans="1:25" ht="15" x14ac:dyDescent="0.25">
      <c r="A76" s="6"/>
      <c r="B76" s="6"/>
      <c r="C76" s="6"/>
      <c r="D76" s="6"/>
      <c r="E76" s="6"/>
      <c r="F76" s="6"/>
      <c r="G76" s="6"/>
      <c r="H76" s="6"/>
      <c r="I76" s="6"/>
      <c r="J76" s="6" t="s">
        <v>9</v>
      </c>
      <c r="K76" s="6"/>
      <c r="L76" s="15">
        <v>7.6999999999999999E-2</v>
      </c>
      <c r="M76"/>
      <c r="N76" s="8" t="s">
        <v>5</v>
      </c>
      <c r="O76" s="47">
        <f>ROUND((PRODUCT(O75,L76))*2,1)/2</f>
        <v>0</v>
      </c>
      <c r="P76" s="6"/>
      <c r="Q76"/>
      <c r="R76"/>
      <c r="S76" s="6"/>
      <c r="T76" s="6"/>
      <c r="U76" s="6"/>
      <c r="V76" s="6"/>
      <c r="W76" s="6"/>
      <c r="X76" s="6"/>
      <c r="Y76" s="6"/>
    </row>
    <row r="77" spans="1:25" ht="15" thickBot="1" x14ac:dyDescent="0.25">
      <c r="A77" s="6"/>
      <c r="B77" s="6"/>
      <c r="C77" s="6" t="s">
        <v>16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11" t="s">
        <v>5</v>
      </c>
      <c r="R77" s="48">
        <f>SUM(O75+O76)</f>
        <v>0</v>
      </c>
      <c r="S77" s="6"/>
      <c r="T77" s="6"/>
      <c r="U77" s="6"/>
      <c r="V77" s="6"/>
      <c r="W77" s="6"/>
      <c r="X77" s="6"/>
      <c r="Y77" s="6"/>
    </row>
    <row r="78" spans="1:25" ht="15" thickTop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12"/>
      <c r="S78" s="6"/>
      <c r="T78" s="6"/>
      <c r="U78" s="6"/>
      <c r="V78" s="6"/>
      <c r="W78" s="6"/>
      <c r="X78" s="6"/>
      <c r="Y78" s="6"/>
    </row>
    <row r="79" spans="1:25" ht="18.75" x14ac:dyDescent="0.4">
      <c r="A79"/>
      <c r="B79" s="42" t="s">
        <v>96</v>
      </c>
      <c r="C79" s="42"/>
      <c r="D79" s="42"/>
      <c r="E79" s="42"/>
      <c r="F79" s="42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9.9499999999999993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" customHeight="1" x14ac:dyDescent="0.25">
      <c r="A81" s="6"/>
      <c r="B81" s="6"/>
      <c r="C81" s="6" t="s">
        <v>12</v>
      </c>
      <c r="D81" s="6"/>
      <c r="E81" s="6"/>
      <c r="F81" s="6"/>
      <c r="G81" s="13"/>
      <c r="H81" s="6" t="s">
        <v>13</v>
      </c>
      <c r="I81" s="6"/>
      <c r="J81" s="99"/>
      <c r="K81" s="6" t="s">
        <v>14</v>
      </c>
      <c r="L81" s="6"/>
      <c r="M81" s="6"/>
      <c r="N81" s="6" t="s">
        <v>5</v>
      </c>
      <c r="O81" s="7"/>
      <c r="P81" s="6"/>
      <c r="Q81"/>
      <c r="R81"/>
      <c r="S81" s="6"/>
      <c r="T81" s="6"/>
      <c r="U81" s="6"/>
      <c r="V81" s="6"/>
      <c r="W81" s="6"/>
      <c r="X81" s="6"/>
      <c r="Y81" s="6"/>
    </row>
    <row r="82" spans="1:25" s="1" customFormat="1" ht="15" customHeight="1" x14ac:dyDescent="0.25">
      <c r="A82" s="6"/>
      <c r="B82" s="6"/>
      <c r="C82" s="6" t="s">
        <v>12</v>
      </c>
      <c r="D82" s="6"/>
      <c r="E82" s="6"/>
      <c r="F82" s="6"/>
      <c r="G82" s="13"/>
      <c r="H82" s="6" t="s">
        <v>13</v>
      </c>
      <c r="I82" s="6"/>
      <c r="J82" s="99"/>
      <c r="K82" s="6" t="s">
        <v>14</v>
      </c>
      <c r="L82" s="6"/>
      <c r="M82" s="6"/>
      <c r="N82" s="6" t="s">
        <v>5</v>
      </c>
      <c r="O82" s="7"/>
      <c r="P82" s="6"/>
      <c r="Q82"/>
      <c r="R82"/>
      <c r="S82" s="6"/>
      <c r="T82" s="21"/>
      <c r="U82" s="21"/>
      <c r="V82" s="21"/>
      <c r="W82" s="21"/>
      <c r="X82" s="21"/>
      <c r="Y82" s="21"/>
    </row>
    <row r="83" spans="1:25" s="1" customFormat="1" ht="15" customHeight="1" x14ac:dyDescent="0.25">
      <c r="A83" s="6"/>
      <c r="B83" s="6"/>
      <c r="C83" s="6" t="s">
        <v>12</v>
      </c>
      <c r="D83" s="6"/>
      <c r="E83" s="6"/>
      <c r="F83" s="6"/>
      <c r="G83" s="13"/>
      <c r="H83" s="6" t="s">
        <v>13</v>
      </c>
      <c r="I83" s="6"/>
      <c r="J83" s="99"/>
      <c r="K83" s="6" t="s">
        <v>14</v>
      </c>
      <c r="L83" s="6"/>
      <c r="M83" s="6"/>
      <c r="N83" s="6" t="s">
        <v>5</v>
      </c>
      <c r="O83" s="7"/>
      <c r="P83" s="6"/>
      <c r="Q83"/>
      <c r="R83"/>
      <c r="S83" s="6"/>
      <c r="T83" s="21"/>
      <c r="U83" s="21"/>
      <c r="V83" s="21"/>
      <c r="W83" s="21"/>
      <c r="X83" s="21"/>
      <c r="Y83" s="21"/>
    </row>
    <row r="84" spans="1:25" ht="15" customHeight="1" x14ac:dyDescent="0.25">
      <c r="A84" s="6"/>
      <c r="B84" s="6"/>
      <c r="C84" s="6" t="s">
        <v>12</v>
      </c>
      <c r="D84" s="6"/>
      <c r="E84" s="6"/>
      <c r="F84" s="6"/>
      <c r="G84" s="13"/>
      <c r="H84" s="6" t="s">
        <v>13</v>
      </c>
      <c r="I84" s="6"/>
      <c r="J84" s="99"/>
      <c r="K84" s="6" t="s">
        <v>14</v>
      </c>
      <c r="L84" s="6"/>
      <c r="M84" s="6"/>
      <c r="N84" s="8" t="s">
        <v>5</v>
      </c>
      <c r="O84" s="14"/>
      <c r="P84" s="6"/>
      <c r="Q84"/>
      <c r="R84"/>
      <c r="S84" s="6"/>
      <c r="T84" s="6"/>
      <c r="U84" s="6"/>
      <c r="V84" s="6"/>
      <c r="W84" s="6"/>
      <c r="X84" s="6"/>
      <c r="Y84" s="6"/>
    </row>
    <row r="85" spans="1:25" ht="15" x14ac:dyDescent="0.25">
      <c r="A85" s="6"/>
      <c r="B85" s="6"/>
      <c r="C85" s="6" t="s">
        <v>15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 t="s">
        <v>5</v>
      </c>
      <c r="O85" s="49">
        <f>SUM(O81:O84)</f>
        <v>0</v>
      </c>
      <c r="P85" s="6"/>
      <c r="Q85"/>
      <c r="R85"/>
      <c r="S85" s="6"/>
      <c r="T85" s="6"/>
      <c r="U85" s="6"/>
      <c r="V85" s="6"/>
      <c r="W85" s="6"/>
      <c r="X85" s="6"/>
      <c r="Y85" s="6"/>
    </row>
    <row r="86" spans="1:25" ht="15" x14ac:dyDescent="0.25">
      <c r="A86" s="6"/>
      <c r="B86" s="6"/>
      <c r="C86" s="6" t="s">
        <v>6</v>
      </c>
      <c r="D86" s="6"/>
      <c r="E86" s="6"/>
      <c r="F86" s="6"/>
      <c r="G86" s="6"/>
      <c r="H86" s="6"/>
      <c r="I86" s="6"/>
      <c r="J86" s="6" t="s">
        <v>7</v>
      </c>
      <c r="K86" s="126">
        <v>0</v>
      </c>
      <c r="L86" s="127"/>
      <c r="M86"/>
      <c r="N86" s="8" t="s">
        <v>5</v>
      </c>
      <c r="O86" s="47">
        <f>ROUND((PRODUCT(O85,K86))*2,1)/2</f>
        <v>0</v>
      </c>
      <c r="P86" s="9"/>
      <c r="Q86"/>
      <c r="R86"/>
      <c r="S86" s="6"/>
      <c r="T86" s="6"/>
      <c r="U86" s="6"/>
      <c r="V86" s="6"/>
      <c r="W86" s="6"/>
      <c r="X86" s="6"/>
      <c r="Y86" s="6"/>
    </row>
    <row r="87" spans="1:25" ht="1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/>
      <c r="N87" s="6" t="s">
        <v>5</v>
      </c>
      <c r="O87" s="12">
        <f>SUM(O85-O86)</f>
        <v>0</v>
      </c>
      <c r="P87" s="6"/>
      <c r="Q87"/>
      <c r="R87"/>
      <c r="S87" s="6"/>
      <c r="T87" s="6"/>
      <c r="U87" s="6"/>
      <c r="V87" s="6"/>
      <c r="W87" s="6"/>
      <c r="X87" s="6"/>
      <c r="Y87" s="6"/>
    </row>
    <row r="88" spans="1:25" ht="15" x14ac:dyDescent="0.25">
      <c r="A88" s="6"/>
      <c r="B88" s="6"/>
      <c r="C88" s="6"/>
      <c r="D88" s="6"/>
      <c r="E88" s="6"/>
      <c r="F88" s="6"/>
      <c r="G88" s="6"/>
      <c r="H88" s="6"/>
      <c r="I88" s="6"/>
      <c r="J88" s="6" t="s">
        <v>8</v>
      </c>
      <c r="K88" s="126">
        <v>0</v>
      </c>
      <c r="L88" s="127"/>
      <c r="M88"/>
      <c r="N88" s="8" t="s">
        <v>5</v>
      </c>
      <c r="O88" s="47">
        <f>ROUND((PRODUCT(O87,K88))*2,1)/2</f>
        <v>0</v>
      </c>
      <c r="P88" s="6"/>
      <c r="Q88"/>
      <c r="R88"/>
      <c r="S88" s="6"/>
      <c r="T88" s="6"/>
      <c r="U88" s="6"/>
      <c r="V88" s="6"/>
      <c r="W88" s="6"/>
      <c r="X88" s="6"/>
      <c r="Y88" s="6"/>
    </row>
    <row r="89" spans="1:25" ht="1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/>
      <c r="N89" s="6" t="s">
        <v>5</v>
      </c>
      <c r="O89" s="12">
        <f>SUM(O87-O88)</f>
        <v>0</v>
      </c>
      <c r="P89" s="6"/>
      <c r="Q89"/>
      <c r="R89"/>
      <c r="S89" s="6"/>
      <c r="T89" s="6"/>
      <c r="U89" s="6"/>
      <c r="V89" s="6"/>
      <c r="W89" s="6"/>
      <c r="X89" s="6"/>
      <c r="Y89" s="6"/>
    </row>
    <row r="90" spans="1:25" ht="15" x14ac:dyDescent="0.25">
      <c r="A90" s="6"/>
      <c r="B90" s="6"/>
      <c r="C90" s="6"/>
      <c r="D90" s="6"/>
      <c r="E90" s="6"/>
      <c r="F90" s="6"/>
      <c r="G90" s="6"/>
      <c r="H90" s="6"/>
      <c r="I90" s="6"/>
      <c r="J90" s="6" t="s">
        <v>9</v>
      </c>
      <c r="K90" s="6"/>
      <c r="L90" s="15">
        <v>8.1000000000000003E-2</v>
      </c>
      <c r="M90"/>
      <c r="N90" s="8" t="s">
        <v>5</v>
      </c>
      <c r="O90" s="47">
        <f>ROUND((PRODUCT(O89,L90))*2,1)/2</f>
        <v>0</v>
      </c>
      <c r="P90" s="6"/>
      <c r="Q90"/>
      <c r="R90"/>
      <c r="S90" s="6"/>
      <c r="T90" s="6"/>
      <c r="U90" s="6"/>
      <c r="V90" s="6"/>
      <c r="W90" s="6"/>
      <c r="X90" s="6"/>
      <c r="Y90" s="6"/>
    </row>
    <row r="91" spans="1:25" ht="15" thickBot="1" x14ac:dyDescent="0.25">
      <c r="A91" s="6"/>
      <c r="B91" s="6"/>
      <c r="C91" s="6" t="s">
        <v>16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11" t="s">
        <v>5</v>
      </c>
      <c r="R91" s="48">
        <f>SUM(O89+O90)</f>
        <v>0</v>
      </c>
      <c r="S91" s="6"/>
      <c r="T91" s="6"/>
      <c r="U91" s="6"/>
      <c r="V91" s="6"/>
      <c r="W91" s="6"/>
      <c r="X91" s="6"/>
      <c r="Y91" s="6"/>
    </row>
    <row r="92" spans="1:25" ht="15" thickTop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9.5" thickBot="1" x14ac:dyDescent="0.25">
      <c r="A93" s="43"/>
      <c r="B93" s="43" t="s">
        <v>54</v>
      </c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 t="s">
        <v>5</v>
      </c>
      <c r="R93" s="50">
        <f>SUM(R22+R33+R48+R63+R77+R91)</f>
        <v>0</v>
      </c>
      <c r="S93" s="43"/>
      <c r="T93" s="6"/>
      <c r="U93" s="6"/>
      <c r="V93" s="6"/>
      <c r="W93" s="6"/>
      <c r="X93" s="6"/>
      <c r="Y93" s="6"/>
    </row>
    <row r="94" spans="1:25" ht="15.75" thickTop="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51"/>
      <c r="S94" s="16"/>
      <c r="T94" s="6"/>
      <c r="U94" s="6"/>
      <c r="V94" s="6"/>
      <c r="W94" s="6"/>
      <c r="X94" s="6"/>
      <c r="Y94" s="6"/>
    </row>
    <row r="95" spans="1:25" ht="18.75" x14ac:dyDescent="0.4">
      <c r="A95" s="42" t="s">
        <v>55</v>
      </c>
      <c r="B95" s="42"/>
      <c r="C95" s="42"/>
      <c r="D95" s="42"/>
      <c r="E95" s="42"/>
      <c r="F95" s="42"/>
      <c r="G95" s="42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9.9499999999999993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8.75" x14ac:dyDescent="0.4">
      <c r="A97" s="41"/>
      <c r="B97" s="42" t="s">
        <v>52</v>
      </c>
      <c r="C97" s="42"/>
      <c r="D97" s="42"/>
      <c r="E97" s="42"/>
      <c r="F97" s="42"/>
      <c r="G97" s="42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" customHeight="1" x14ac:dyDescent="0.25">
      <c r="A98" s="6"/>
      <c r="B98" s="6"/>
      <c r="C98" s="6" t="s">
        <v>18</v>
      </c>
      <c r="D98" s="6"/>
      <c r="E98" s="6"/>
      <c r="F98" s="6"/>
      <c r="G98" s="6"/>
      <c r="H98" s="128"/>
      <c r="I98" s="129"/>
      <c r="J98" s="129"/>
      <c r="K98" s="6" t="s">
        <v>19</v>
      </c>
      <c r="L98" s="6"/>
      <c r="M98" s="6"/>
      <c r="N98" s="6" t="s">
        <v>5</v>
      </c>
      <c r="O98" s="17"/>
      <c r="P98" s="6"/>
      <c r="Q98"/>
      <c r="R98"/>
      <c r="S98" s="6"/>
      <c r="T98" s="6"/>
      <c r="U98" s="6"/>
      <c r="V98" s="6"/>
      <c r="W98" s="6"/>
      <c r="X98" s="6"/>
      <c r="Y98" s="6"/>
    </row>
    <row r="99" spans="1:25" ht="15" customHeight="1" x14ac:dyDescent="0.25">
      <c r="A99" s="6"/>
      <c r="B99" s="6"/>
      <c r="C99" s="6" t="s">
        <v>20</v>
      </c>
      <c r="D99" s="6"/>
      <c r="E99" s="6"/>
      <c r="F99" s="6"/>
      <c r="G99" s="6"/>
      <c r="H99" s="128"/>
      <c r="I99" s="129"/>
      <c r="J99" s="129"/>
      <c r="K99" s="6" t="s">
        <v>19</v>
      </c>
      <c r="L99" s="6"/>
      <c r="M99" s="6"/>
      <c r="N99" s="6" t="s">
        <v>5</v>
      </c>
      <c r="O99" s="17"/>
      <c r="P99" s="6"/>
      <c r="Q99"/>
      <c r="R99"/>
      <c r="S99" s="6"/>
      <c r="T99" s="6"/>
      <c r="U99" s="6"/>
      <c r="V99" s="6"/>
      <c r="W99" s="6"/>
      <c r="X99" s="6"/>
      <c r="Y99" s="6"/>
    </row>
    <row r="100" spans="1:25" ht="15" customHeight="1" x14ac:dyDescent="0.25">
      <c r="A100" s="6"/>
      <c r="B100" s="6"/>
      <c r="C100" s="6" t="s">
        <v>21</v>
      </c>
      <c r="D100" s="6"/>
      <c r="E100" s="6"/>
      <c r="F100" s="6"/>
      <c r="G100" s="6"/>
      <c r="H100" s="128"/>
      <c r="I100" s="129"/>
      <c r="J100" s="129"/>
      <c r="K100" s="6" t="s">
        <v>19</v>
      </c>
      <c r="L100" s="6"/>
      <c r="M100" s="6"/>
      <c r="N100" s="6" t="s">
        <v>5</v>
      </c>
      <c r="O100" s="17"/>
      <c r="P100" s="6"/>
      <c r="Q100"/>
      <c r="R100"/>
      <c r="S100" s="6"/>
      <c r="T100" s="6"/>
      <c r="U100" s="6"/>
      <c r="V100" s="6"/>
      <c r="W100" s="6"/>
      <c r="X100" s="6"/>
      <c r="Y100" s="6"/>
    </row>
    <row r="101" spans="1:25" ht="15" customHeight="1" x14ac:dyDescent="0.25">
      <c r="A101" s="6"/>
      <c r="B101" s="6"/>
      <c r="C101" s="6" t="s">
        <v>22</v>
      </c>
      <c r="D101" s="6"/>
      <c r="E101" s="6"/>
      <c r="F101" s="6"/>
      <c r="G101" s="6"/>
      <c r="H101" s="128"/>
      <c r="I101" s="129"/>
      <c r="J101" s="129"/>
      <c r="K101" s="6" t="s">
        <v>19</v>
      </c>
      <c r="L101" s="6"/>
      <c r="M101" s="6"/>
      <c r="N101" s="6" t="s">
        <v>5</v>
      </c>
      <c r="O101" s="17"/>
      <c r="P101" s="6"/>
      <c r="Q101"/>
      <c r="R101"/>
      <c r="S101" s="6"/>
      <c r="T101" s="6"/>
      <c r="U101" s="6"/>
      <c r="V101" s="6"/>
      <c r="W101" s="6"/>
      <c r="X101" s="6"/>
      <c r="Y101" s="6"/>
    </row>
    <row r="102" spans="1:25" ht="15" customHeight="1" x14ac:dyDescent="0.25">
      <c r="A102" s="6"/>
      <c r="B102" s="6"/>
      <c r="C102" s="6" t="s">
        <v>23</v>
      </c>
      <c r="D102" s="6"/>
      <c r="E102" s="6"/>
      <c r="F102" s="6"/>
      <c r="G102" s="6"/>
      <c r="H102" s="128"/>
      <c r="I102" s="129"/>
      <c r="J102" s="129"/>
      <c r="K102" s="6" t="s">
        <v>19</v>
      </c>
      <c r="L102" s="6"/>
      <c r="M102" s="6"/>
      <c r="N102" s="8" t="s">
        <v>5</v>
      </c>
      <c r="O102" s="18"/>
      <c r="P102" s="6"/>
      <c r="Q102"/>
      <c r="R102"/>
      <c r="S102" s="6"/>
      <c r="T102" s="6"/>
      <c r="U102" s="6"/>
      <c r="V102" s="6"/>
      <c r="W102" s="6"/>
      <c r="X102" s="6"/>
      <c r="Y102" s="6"/>
    </row>
    <row r="103" spans="1:25" ht="15" customHeight="1" thickBot="1" x14ac:dyDescent="0.25">
      <c r="A103" s="6"/>
      <c r="B103" s="6"/>
      <c r="C103" s="6" t="s">
        <v>24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11" t="s">
        <v>5</v>
      </c>
      <c r="R103" s="52">
        <f>SUM(O98:O102)</f>
        <v>0</v>
      </c>
      <c r="S103" s="6"/>
      <c r="T103" s="6"/>
      <c r="U103" s="6"/>
      <c r="V103" s="6"/>
      <c r="W103" s="6"/>
      <c r="X103" s="6"/>
      <c r="Y103" s="6"/>
    </row>
    <row r="104" spans="1:25" ht="15" customHeight="1" thickTop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49"/>
      <c r="S104" s="6"/>
      <c r="T104" s="6"/>
      <c r="U104" s="6"/>
      <c r="V104" s="6"/>
      <c r="W104" s="6"/>
      <c r="X104" s="6"/>
      <c r="Y104" s="6"/>
    </row>
    <row r="105" spans="1:25" ht="15" customHeight="1" x14ac:dyDescent="0.4">
      <c r="A105" s="41"/>
      <c r="B105" s="42" t="s">
        <v>11</v>
      </c>
      <c r="C105" s="42"/>
      <c r="D105" s="42"/>
      <c r="E105" s="42"/>
      <c r="F105" s="42"/>
      <c r="G105" s="42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" customHeight="1" x14ac:dyDescent="0.25">
      <c r="A106" s="6"/>
      <c r="B106" s="6"/>
      <c r="C106" s="6" t="s">
        <v>12</v>
      </c>
      <c r="D106" s="6"/>
      <c r="E106" s="6"/>
      <c r="F106" s="6"/>
      <c r="G106" s="13"/>
      <c r="H106" s="6" t="s">
        <v>13</v>
      </c>
      <c r="I106" s="6"/>
      <c r="J106" s="99"/>
      <c r="K106" s="6" t="s">
        <v>19</v>
      </c>
      <c r="L106" s="6"/>
      <c r="M106" s="6"/>
      <c r="N106" s="6" t="s">
        <v>5</v>
      </c>
      <c r="O106" s="7"/>
      <c r="P106" s="6"/>
      <c r="Q106"/>
      <c r="R106"/>
      <c r="S106" s="6"/>
      <c r="T106" s="6"/>
      <c r="U106" s="6"/>
      <c r="V106" s="6"/>
      <c r="W106" s="6"/>
      <c r="X106" s="6"/>
      <c r="Y106" s="6"/>
    </row>
    <row r="107" spans="1:25" ht="15" customHeight="1" x14ac:dyDescent="0.25">
      <c r="A107" s="6"/>
      <c r="B107" s="6"/>
      <c r="C107" s="6" t="s">
        <v>12</v>
      </c>
      <c r="D107" s="6"/>
      <c r="E107" s="6"/>
      <c r="F107" s="6"/>
      <c r="G107" s="13"/>
      <c r="H107" s="6" t="s">
        <v>13</v>
      </c>
      <c r="I107" s="6"/>
      <c r="J107" s="99"/>
      <c r="K107" s="6" t="s">
        <v>19</v>
      </c>
      <c r="L107" s="6"/>
      <c r="M107" s="6"/>
      <c r="N107" s="6" t="s">
        <v>5</v>
      </c>
      <c r="O107" s="7"/>
      <c r="P107" s="6"/>
      <c r="Q107"/>
      <c r="R107"/>
      <c r="S107" s="6"/>
      <c r="T107" s="6"/>
      <c r="U107" s="6"/>
      <c r="V107" s="6"/>
      <c r="W107" s="6"/>
      <c r="X107" s="6"/>
      <c r="Y107" s="6"/>
    </row>
    <row r="108" spans="1:25" ht="15" customHeight="1" x14ac:dyDescent="0.25">
      <c r="A108" s="6"/>
      <c r="B108" s="6"/>
      <c r="C108" s="6" t="s">
        <v>12</v>
      </c>
      <c r="D108" s="6"/>
      <c r="E108" s="6"/>
      <c r="F108" s="6"/>
      <c r="G108" s="13"/>
      <c r="H108" s="6" t="s">
        <v>13</v>
      </c>
      <c r="I108" s="6"/>
      <c r="J108" s="99"/>
      <c r="K108" s="6" t="s">
        <v>19</v>
      </c>
      <c r="L108" s="6"/>
      <c r="M108" s="6"/>
      <c r="N108" s="6" t="s">
        <v>5</v>
      </c>
      <c r="O108" s="7"/>
      <c r="P108" s="6"/>
      <c r="Q108"/>
      <c r="R108"/>
      <c r="S108" s="6"/>
      <c r="T108" s="6"/>
      <c r="U108" s="6"/>
      <c r="V108" s="6"/>
      <c r="W108" s="6"/>
      <c r="X108" s="6"/>
      <c r="Y108" s="6"/>
    </row>
    <row r="109" spans="1:25" ht="15" customHeight="1" x14ac:dyDescent="0.25">
      <c r="A109" s="6"/>
      <c r="B109" s="6"/>
      <c r="C109" s="6" t="s">
        <v>12</v>
      </c>
      <c r="D109" s="6"/>
      <c r="E109" s="6"/>
      <c r="F109" s="6"/>
      <c r="G109" s="13"/>
      <c r="H109" s="6" t="s">
        <v>13</v>
      </c>
      <c r="I109" s="6"/>
      <c r="J109" s="99"/>
      <c r="K109" s="6" t="s">
        <v>19</v>
      </c>
      <c r="L109" s="6"/>
      <c r="M109" s="6"/>
      <c r="N109" s="6" t="s">
        <v>5</v>
      </c>
      <c r="O109" s="7"/>
      <c r="P109" s="6"/>
      <c r="Q109"/>
      <c r="R109"/>
      <c r="S109" s="6"/>
      <c r="T109" s="6"/>
      <c r="U109" s="6"/>
      <c r="V109" s="6"/>
      <c r="W109" s="6"/>
      <c r="X109" s="6"/>
      <c r="Y109" s="6"/>
    </row>
    <row r="110" spans="1:25" ht="15" customHeight="1" x14ac:dyDescent="0.25">
      <c r="A110" s="6"/>
      <c r="B110" s="6"/>
      <c r="C110" s="6" t="s">
        <v>12</v>
      </c>
      <c r="D110" s="6"/>
      <c r="E110" s="6"/>
      <c r="F110" s="6"/>
      <c r="G110" s="13"/>
      <c r="H110" s="6" t="s">
        <v>13</v>
      </c>
      <c r="I110" s="6"/>
      <c r="J110" s="99"/>
      <c r="K110" s="6" t="s">
        <v>19</v>
      </c>
      <c r="L110" s="6"/>
      <c r="M110" s="6"/>
      <c r="N110" s="8" t="s">
        <v>5</v>
      </c>
      <c r="O110" s="14"/>
      <c r="P110" s="6"/>
      <c r="Q110"/>
      <c r="R110"/>
      <c r="S110" s="6"/>
      <c r="T110" s="6"/>
      <c r="U110" s="6"/>
      <c r="V110" s="6"/>
      <c r="W110" s="6"/>
      <c r="X110" s="6"/>
      <c r="Y110" s="6"/>
    </row>
    <row r="111" spans="1:25" ht="15" customHeight="1" thickBot="1" x14ac:dyDescent="0.25">
      <c r="A111" s="6"/>
      <c r="B111" s="6"/>
      <c r="C111" s="6" t="s">
        <v>10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11" t="s">
        <v>5</v>
      </c>
      <c r="R111" s="52">
        <f>SUM(O106:O110)</f>
        <v>0</v>
      </c>
      <c r="S111" s="6"/>
      <c r="T111" s="6"/>
      <c r="U111" s="6"/>
      <c r="V111" s="6"/>
      <c r="W111" s="6"/>
      <c r="X111" s="6"/>
      <c r="Y111" s="6"/>
    </row>
    <row r="112" spans="1:25" ht="15" customHeight="1" thickTop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49"/>
      <c r="S112" s="6"/>
      <c r="T112" s="6"/>
      <c r="U112" s="6"/>
      <c r="V112" s="6"/>
      <c r="W112" s="6"/>
      <c r="X112" s="6"/>
      <c r="Y112" s="6"/>
    </row>
    <row r="113" spans="1:25" ht="18.75" x14ac:dyDescent="0.4">
      <c r="A113" s="41"/>
      <c r="B113" s="42" t="s">
        <v>53</v>
      </c>
      <c r="C113" s="42"/>
      <c r="D113" s="42"/>
      <c r="E113" s="42"/>
      <c r="F113" s="42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" x14ac:dyDescent="0.25">
      <c r="A114" s="6"/>
      <c r="B114" s="6"/>
      <c r="C114" s="6" t="s">
        <v>12</v>
      </c>
      <c r="D114" s="6"/>
      <c r="E114" s="6"/>
      <c r="F114" s="6"/>
      <c r="G114" s="13"/>
      <c r="H114" s="6" t="s">
        <v>13</v>
      </c>
      <c r="I114" s="6"/>
      <c r="J114" s="99"/>
      <c r="K114" s="6" t="s">
        <v>19</v>
      </c>
      <c r="L114" s="6"/>
      <c r="M114" s="6"/>
      <c r="N114" s="6" t="s">
        <v>5</v>
      </c>
      <c r="O114" s="7"/>
      <c r="P114" s="6"/>
      <c r="Q114"/>
      <c r="R114"/>
      <c r="S114" s="6"/>
      <c r="T114" s="6"/>
      <c r="U114" s="6"/>
      <c r="V114" s="6"/>
      <c r="W114" s="6"/>
      <c r="X114" s="6"/>
      <c r="Y114" s="6"/>
    </row>
    <row r="115" spans="1:25" ht="15" x14ac:dyDescent="0.25">
      <c r="A115" s="6"/>
      <c r="B115" s="6"/>
      <c r="C115" s="6" t="s">
        <v>12</v>
      </c>
      <c r="D115" s="6"/>
      <c r="E115" s="6"/>
      <c r="F115" s="6"/>
      <c r="G115" s="13"/>
      <c r="H115" s="6" t="s">
        <v>13</v>
      </c>
      <c r="I115" s="6"/>
      <c r="J115" s="99"/>
      <c r="K115" s="6" t="s">
        <v>19</v>
      </c>
      <c r="L115" s="6"/>
      <c r="M115" s="6"/>
      <c r="N115" s="6" t="s">
        <v>5</v>
      </c>
      <c r="O115" s="7"/>
      <c r="P115" s="6"/>
      <c r="Q115"/>
      <c r="R115"/>
      <c r="S115" s="6"/>
      <c r="T115" s="6"/>
      <c r="U115" s="6"/>
      <c r="V115" s="6"/>
      <c r="W115" s="6"/>
      <c r="X115" s="6"/>
      <c r="Y115" s="6"/>
    </row>
    <row r="116" spans="1:25" ht="15" x14ac:dyDescent="0.25">
      <c r="A116" s="6"/>
      <c r="B116" s="6"/>
      <c r="C116" s="6" t="s">
        <v>12</v>
      </c>
      <c r="D116" s="6"/>
      <c r="E116" s="6"/>
      <c r="F116" s="6"/>
      <c r="G116" s="13"/>
      <c r="H116" s="6" t="s">
        <v>13</v>
      </c>
      <c r="I116" s="6"/>
      <c r="J116" s="99"/>
      <c r="K116" s="6" t="s">
        <v>19</v>
      </c>
      <c r="L116" s="6"/>
      <c r="M116" s="6"/>
      <c r="N116" s="6" t="s">
        <v>5</v>
      </c>
      <c r="O116" s="7"/>
      <c r="P116" s="6"/>
      <c r="Q116"/>
      <c r="R116"/>
      <c r="S116" s="6"/>
      <c r="T116" s="6"/>
      <c r="U116" s="6"/>
      <c r="V116" s="6"/>
      <c r="W116" s="6"/>
      <c r="X116" s="6"/>
      <c r="Y116" s="6"/>
    </row>
    <row r="117" spans="1:25" ht="15" x14ac:dyDescent="0.25">
      <c r="A117" s="6"/>
      <c r="B117" s="6"/>
      <c r="C117" s="6" t="s">
        <v>12</v>
      </c>
      <c r="D117" s="6"/>
      <c r="E117" s="6"/>
      <c r="F117" s="6"/>
      <c r="G117" s="13"/>
      <c r="H117" s="6" t="s">
        <v>13</v>
      </c>
      <c r="I117" s="6"/>
      <c r="J117" s="99"/>
      <c r="K117" s="6" t="s">
        <v>19</v>
      </c>
      <c r="L117" s="6"/>
      <c r="M117" s="6"/>
      <c r="N117" s="6" t="s">
        <v>5</v>
      </c>
      <c r="O117" s="7"/>
      <c r="P117" s="6"/>
      <c r="Q117"/>
      <c r="R117"/>
      <c r="S117" s="6"/>
      <c r="T117" s="6"/>
      <c r="U117" s="6"/>
      <c r="V117" s="6"/>
      <c r="W117" s="6"/>
      <c r="X117" s="6"/>
      <c r="Y117" s="6"/>
    </row>
    <row r="118" spans="1:25" ht="15" x14ac:dyDescent="0.25">
      <c r="A118" s="6"/>
      <c r="B118" s="6"/>
      <c r="C118" s="6" t="s">
        <v>12</v>
      </c>
      <c r="D118" s="6"/>
      <c r="E118" s="6"/>
      <c r="F118" s="6"/>
      <c r="G118" s="13"/>
      <c r="H118" s="6" t="s">
        <v>13</v>
      </c>
      <c r="I118" s="6"/>
      <c r="J118" s="19"/>
      <c r="K118" s="6" t="s">
        <v>19</v>
      </c>
      <c r="L118" s="6"/>
      <c r="M118" s="6"/>
      <c r="N118" s="8" t="s">
        <v>5</v>
      </c>
      <c r="O118" s="14"/>
      <c r="P118" s="6"/>
      <c r="Q118"/>
      <c r="R118"/>
      <c r="S118" s="6"/>
      <c r="T118" s="6"/>
      <c r="U118" s="6"/>
      <c r="V118" s="6"/>
      <c r="W118" s="6"/>
      <c r="X118" s="6"/>
      <c r="Y118" s="6"/>
    </row>
    <row r="119" spans="1:25" s="20" customFormat="1" ht="15.75" thickBot="1" x14ac:dyDescent="0.25">
      <c r="A119" s="6"/>
      <c r="B119" s="6"/>
      <c r="C119" s="6" t="s">
        <v>16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11" t="s">
        <v>5</v>
      </c>
      <c r="R119" s="52">
        <f>SUM(O114:O118)</f>
        <v>0</v>
      </c>
      <c r="S119" s="6"/>
      <c r="T119" s="6"/>
      <c r="U119" s="6"/>
      <c r="V119" s="6"/>
      <c r="W119" s="6"/>
      <c r="X119" s="6"/>
      <c r="Y119" s="6"/>
    </row>
    <row r="120" spans="1:25" ht="15" thickTop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9.5" thickBot="1" x14ac:dyDescent="0.25">
      <c r="A121" s="43"/>
      <c r="B121" s="43" t="s">
        <v>56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 t="s">
        <v>5</v>
      </c>
      <c r="R121" s="50">
        <f>SUM(R103+R111+R119)</f>
        <v>0</v>
      </c>
      <c r="S121" s="43"/>
      <c r="T121" s="6"/>
      <c r="U121" s="6"/>
      <c r="V121" s="6"/>
      <c r="W121" s="6"/>
      <c r="X121" s="6"/>
      <c r="Y121" s="6"/>
    </row>
    <row r="122" spans="1:25" ht="15.75" thickTop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3"/>
      <c r="S122" s="5"/>
      <c r="T122" s="6"/>
      <c r="U122" s="6"/>
      <c r="V122" s="6"/>
      <c r="W122" s="6"/>
      <c r="X122" s="6"/>
      <c r="Y122" s="6"/>
    </row>
    <row r="123" spans="1:25" ht="14.25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8.75" x14ac:dyDescent="0.4">
      <c r="A124" s="42" t="s">
        <v>25</v>
      </c>
      <c r="B124" s="42"/>
      <c r="C124" s="42"/>
      <c r="D124" s="42"/>
      <c r="E124" s="42"/>
      <c r="F124" s="42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" x14ac:dyDescent="0.25">
      <c r="A125"/>
      <c r="B125" s="6"/>
      <c r="C125" s="6" t="s">
        <v>2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 t="s">
        <v>5</v>
      </c>
      <c r="R125" s="49">
        <f>R93</f>
        <v>0</v>
      </c>
      <c r="S125" s="6"/>
      <c r="T125" s="6"/>
      <c r="U125" s="6"/>
      <c r="V125" s="6"/>
      <c r="W125" s="6"/>
      <c r="X125" s="6"/>
      <c r="Y125" s="6"/>
    </row>
    <row r="126" spans="1:25" ht="14.25" x14ac:dyDescent="0.2">
      <c r="A126" s="6"/>
      <c r="B126" s="6"/>
      <c r="C126" s="6" t="s">
        <v>17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 t="s">
        <v>5</v>
      </c>
      <c r="R126" s="49">
        <f>R121</f>
        <v>0</v>
      </c>
      <c r="S126" s="6"/>
      <c r="T126" s="6"/>
      <c r="U126" s="6"/>
      <c r="V126" s="6"/>
      <c r="W126" s="6"/>
      <c r="X126" s="6"/>
      <c r="Y126" s="6"/>
    </row>
    <row r="127" spans="1:25" ht="19.5" thickBot="1" x14ac:dyDescent="0.25">
      <c r="A127" s="43"/>
      <c r="B127" s="43" t="s">
        <v>57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 t="s">
        <v>5</v>
      </c>
      <c r="R127" s="50">
        <f>ROUND(SUM(R125-R126)*2,1)/2</f>
        <v>0</v>
      </c>
      <c r="S127" s="43"/>
      <c r="T127" s="6"/>
      <c r="U127" s="6"/>
      <c r="V127" s="6"/>
      <c r="W127" s="6"/>
      <c r="X127" s="6"/>
      <c r="Y127" s="6"/>
    </row>
    <row r="128" spans="1:25" ht="15" thickTop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4.25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4.25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4.25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4.25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4.25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4.25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4.25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4.25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4.25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4.25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4.25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4.25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4.25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130"/>
      <c r="P142" s="130"/>
      <c r="Q142" s="130"/>
      <c r="R142" s="130"/>
      <c r="S142" s="6"/>
      <c r="T142" s="6"/>
      <c r="U142" s="6"/>
      <c r="V142" s="6"/>
      <c r="W142" s="6"/>
      <c r="X142" s="6"/>
      <c r="Y142" s="6"/>
    </row>
    <row r="143" spans="1:25" ht="14.25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4.25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4.25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4.25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4.25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4.25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4.25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4.25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4.25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4.25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4.25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4.25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4.25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4.25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4.25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4.25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4.25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4.25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4.25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4.25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4.25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4.25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4.25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4.25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4.25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4.25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4.25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4.25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1:25" ht="14.25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</sheetData>
  <sheetProtection sheet="1" selectLockedCells="1"/>
  <mergeCells count="31">
    <mergeCell ref="G15:H15"/>
    <mergeCell ref="F1:K1"/>
    <mergeCell ref="Q1:R1"/>
    <mergeCell ref="F2:K2"/>
    <mergeCell ref="Q2:R2"/>
    <mergeCell ref="F3:K3"/>
    <mergeCell ref="Q3:R3"/>
    <mergeCell ref="F4:K4"/>
    <mergeCell ref="Q4:R4"/>
    <mergeCell ref="F5:K5"/>
    <mergeCell ref="F6:K6"/>
    <mergeCell ref="A7:S7"/>
    <mergeCell ref="O142:R142"/>
    <mergeCell ref="K17:L17"/>
    <mergeCell ref="K19:L19"/>
    <mergeCell ref="K43:L43"/>
    <mergeCell ref="K45:L45"/>
    <mergeCell ref="K72:L72"/>
    <mergeCell ref="K74:L74"/>
    <mergeCell ref="K86:L86"/>
    <mergeCell ref="K88:L88"/>
    <mergeCell ref="H98:J98"/>
    <mergeCell ref="H99:J99"/>
    <mergeCell ref="H100:J100"/>
    <mergeCell ref="H101:J101"/>
    <mergeCell ref="H102:J102"/>
    <mergeCell ref="G26:H26"/>
    <mergeCell ref="K28:L28"/>
    <mergeCell ref="K30:L30"/>
    <mergeCell ref="K58:L58"/>
    <mergeCell ref="K60:L60"/>
  </mergeCells>
  <pageMargins left="0.59055118110236227" right="0.59055118110236227" top="1.1811023622047245" bottom="0.47244094488188981" header="0.31496062992125984" footer="0.31496062992125984"/>
  <pageSetup paperSize="9" scale="91" fitToHeight="0" orientation="portrait" blackAndWhite="1" r:id="rId1"/>
  <headerFooter differentFirst="1" scaleWithDoc="0">
    <oddHeader>&amp;L&amp;"Arial,Standard"&amp;8&amp;G&amp;R&amp;"Arial,Standard"&amp;10&amp;G</oddHeader>
    <oddFooter>&amp;L&amp;"Arial,Standard"&amp;6 043.00.02 &amp;Z&amp;F&amp;R&amp;"Arial,Standard"&amp;6Seite &amp;P von &amp;N</oddFooter>
    <firstHeader xml:space="preserve">&amp;L&amp;"Arial,Standard"&amp;8&amp;G&amp;R&amp;"Arial,Standard"&amp;10
</firstHeader>
    <firstFooter>&amp;L&amp;"Arial,Standard"&amp;6 043.00.02 &amp;Z&amp;F&amp;R&amp;"Arial,Standard"&amp;6Seite &amp;P von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"/>
  <sheetViews>
    <sheetView workbookViewId="0">
      <selection activeCell="E21" sqref="E21"/>
    </sheetView>
  </sheetViews>
  <sheetFormatPr baseColWidth="10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d="http://www.w3.org/2001/XMLSchema" xmlns:xsi="http://www.w3.org/2001/XMLSchema-instance" xmlns="http://schema.oneoffixx.com/OneOffixxDocumentPart/1" id="134d05a6-efcf-4856-89a1-05ffae7ed91f" tId="248c3108-2582-4af8-833c-7597e9eb04d9" internalTId="248c3108-2582-4af8-833c-7597e9eb04d9" mtId="e31ca353-2ab1-4408-921b-a70ae2f57ad1" revision="0" createdmajorversion="0" createdminorversion="0" created="0001-01-01T00:00:00" modifiedmajorversion="0" modifiedminorversion="0" modified="0001-01-01T00:00:00" profile="2b32b9d0-bd7a-40dd-9fa1-e0b9a316265b" mode="NewDocument" colormode="Color" lcid="2055">
  <Content>
    <DataModel xmlns="">
      <Profile windowwidth="0" windowheight="0" minwindowwidth="0" maxwindowwidth="0" minwindowheight="0" maxwindowheight="0">
        <Text id="Profile.Id" row="0" column="0" columnspan="0" multiline="False" multilinerows="3" locked="False" label="Profile.Id" readonly="False" visible="True" required="False" regex="" validationmessage="" tooltip="" tracked="False"><![CDATA[2b32b9d0-bd7a-40dd-9fa1-e0b9a316265b]]></Text>
        <Text id="Profile.OrganizationUnitId" row="0" column="0" columnspan="0" multiline="False" multilinerows="3" locked="False" label="Profile.OrganizationUnitId" readonly="False" visible="True" required="False" regex="" validationmessage="" tooltip="" tracked="False"><![CDATA[5f984b26-4ce2-46fd-84aa-1f7db548afe8]]></Text>
        <Text id="Profile.Org.Postal.Country" row="0" column="0" columnspan="0" multiline="False" multilinerows="3" locked="False" label="Profile.Org.Postal.Country" readonly="False" visible="True" required="False" regex="" validationmessage="" tooltip="" tracked="False"><![CDATA[Schweiz]]></Text>
        <Text id="Profile.Org.Postal.LZip" row="0" column="0" columnspan="0" multiline="False" multilinerows="3" locked="False" label="Profile.Org.Postal.LZip" readonly="False" visible="True" required="False" regex="" validationmessage="" tooltip="" tracked="False"><![CDATA[CH]]></Text>
        <Text id="Profile.Org.Title" row="0" column="0" columnspan="0" multiline="False" multilinerows="3" locked="False" label="Profile.Org.Title" readonly="False" visible="True" required="False" regex="" validationmessage="" tooltip="" tracked="False"><![CDATA[Kanton Zürich]]></Text>
        <Text id="Profile.User.Alias" row="0" column="0" columnspan="0" multiline="False" multilinerows="3" locked="False" label="Profile.User.Alias" readonly="False" visible="True" required="False" regex="" validationmessage="" tooltip="" tracked="False"><![CDATA[Zd]]></Text>
        <Text id="Profile.User.Email" row="0" column="0" columnspan="0" multiline="False" multilinerows="3" locked="False" label="Profile.User.Email" readonly="False" visible="True" required="False" regex="" validationmessage="" tooltip="" tracked="False"><![CDATA[daniel.zumbach@bd.zh.ch]]></Text>
        <Text id="Profile.User.Fax" row="0" column="0" columnspan="0" multiline="False" multilinerows="3" locked="False" label="Profile.User.Fax" readonly="False" visible="True" required="False" regex="" validationmessage="" tooltip="" tracked="False"><![CDATA[+41 43 259 51 56]]></Text>
        <Text id="Profile.User.FirstName" row="0" column="0" columnspan="0" multiline="False" multilinerows="3" locked="False" label="Profile.User.FirstName" readonly="False" visible="True" required="False" regex="" validationmessage="" tooltip="" tracked="False"><![CDATA[Daniel]]></Text>
        <Text id="Profile.User.Function" row="0" column="0" columnspan="0" multiline="False" multilinerows="3" locked="False" label="Profile.User.Function" readonly="False" visible="True" required="False" regex="" validationmessage="" tooltip="" tracked="False"><![CDATA[Projektleiter]]></Text>
        <Text id="Profile.User.JobDescription" row="0" column="0" columnspan="0" multiline="False" multilinerows="3" locked="False" label="Profile.User.JobDescription" readonly="False" visible="True" required="False" regex="" validationmessage="" tooltip="" tracked="False"><![CDATA[ ]]></Text>
        <Text id="Profile.User.LastName" row="0" column="0" columnspan="0" multiline="False" multilinerows="3" locked="False" label="Profile.User.LastName" readonly="False" visible="True" required="False" regex="" validationmessage="" tooltip="" tracked="False"><![CDATA[Zumbach]]></Text>
        <Text id="Profile.User.OuLev1" row="0" column="0" columnspan="0" multiline="False" multilinerows="3" locked="False" label="Profile.User.OuLev1" readonly="False" visible="True" required="False" regex="" validationmessage="" tooltip="" tracked="False"><![CDATA[Kanton Zürich]]></Text>
        <Text id="Profile.User.OuLev2" row="0" column="0" columnspan="0" multiline="False" multilinerows="3" locked="False" label="Profile.User.OuLev2" readonly="False" visible="True" required="False" regex="" validationmessage="" tooltip="" tracked="False"><![CDATA[Baudirektion]]></Text>
        <Text id="Profile.User.OuLev3" row="0" column="0" columnspan="0" multiline="False" multilinerows="3" locked="False" label="Profile.User.OuLev3" readonly="False" visible="True" required="False" regex="" validationmessage="" tooltip="" tracked="False"><![CDATA[Tiefbauamt]]></Text>
        <Text id="Profile.User.OuLev4" row="0" column="0" columnspan="0" multiline="False" multilinerows="3" locked="False" label="Profile.User.OuLev4" readonly="False" visible="True" required="False" regex="" validationmessage="" tooltip="" tracked="False"><![CDATA[Projektieren und Realisieren]]></Text>
        <Text id="Profile.User.OuLev5" row="0" column="0" columnspan="0" multiline="False" multilinerows="3" locked="False" label="Profile.User.OuLev5" readonly="False" visible="True" required="False" regex="" validationmessage="" tooltip="" tracked="False"><![CDATA[Projektmanagement West]]></Text>
        <Text id="Profile.User.OuLev6" row="0" column="0" columnspan="0" multiline="False" multilinerows="3" locked="False" label="Profile.User.OuLev6" readonly="False" visible="True" required="False" regex="" validationmessage="" tooltip="" tracked="False"><![CDATA[ ]]></Text>
        <Text id="Profile.User.OuLev7" row="0" column="0" columnspan="0" multiline="False" multilinerows="3" locked="False" label="Profile.User.OuLev7" readonly="False" visible="True" required="False" regex="" validationmessage="" tooltip="" tracked="False"><![CDATA[ ]]></Text>
        <Text id="Profile.User.OuMail" row="0" column="0" columnspan="0" multiline="False" multilinerows="3" locked="False" label="Profile.User.OuMail" readonly="False" visible="True" required="False" regex="" validationmessage="" tooltip="" tracked="False"><![CDATA[pr.tba@bd.zh.ch]]></Text>
        <Text id="Profile.User.OuPhone" row="0" column="0" columnspan="0" multiline="False" multilinerows="3" locked="False" label="Profile.User.OuPhone" readonly="False" visible="True" required="False" regex="" validationmessage="" tooltip="" tracked="False"><![CDATA[+41 43 259 55 66]]></Text>
        <Text id="Profile.User.Phone" row="0" column="0" columnspan="0" multiline="False" multilinerows="3" locked="False" label="Profile.User.Phone" readonly="False" visible="True" required="False" regex="" validationmessage="" tooltip="" tracked="False"><![CDATA[+41 43 259 55 89]]></Text>
        <Text id="Profile.User.Postal.City" row="0" column="0" columnspan="0" multiline="False" multilinerows="3" locked="False" label="Profile.User.Postal.City" readonly="False" visible="True" required="False" regex="" validationmessage="" tooltip="" tracked="False"><![CDATA[Zürich]]></Text>
        <Text id="Profile.User.Postal.OfficeName" row="0" column="0" columnspan="0" multiline="False" multilinerows="3" locked="False" label="Profile.User.Postal.OfficeName" readonly="False" visible="True" required="False" regex="" validationmessage="" tooltip="" tracked="False"><![CDATA[111]]></Text>
        <Text id="Profile.User.Postal.POBox" row="0" column="0" columnspan="0" multiline="False" multilinerows="3" locked="False" label="Profile.User.Postal.POBox" readonly="False" visible="True" required="False" regex="" validationmessage="" tooltip="" tracked="False"><![CDATA[ ]]></Text>
        <Text id="Profile.User.Postal.Street" row="0" column="0" columnspan="0" multiline="False" multilinerows="3" locked="False" label="Profile.User.Postal.Street" readonly="False" visible="True" required="False" regex="" validationmessage="" tooltip="" tracked="False"><![CDATA[Walcheplatz 2]]></Text>
        <Text id="Profile.User.Postal.Zip" row="0" column="0" columnspan="0" multiline="False" multilinerows="3" locked="False" label="Profile.User.Postal.Zip" readonly="False" visible="True" required="False" regex="" validationmessage="" tooltip="" tracked="False"><![CDATA[8090]]></Text>
        <Text id="Profile.User.Salutation" row="0" column="0" columnspan="0" multiline="False" multilinerows="3" locked="False" label="Profile.User.Salutation" readonly="False" visible="True" required="False" regex="" validationmessage="" tooltip="" tracked="False"><![CDATA[Herr]]></Text>
        <Image id="Profile.User.Sign" row="0" column="0" columnspan="0" label="Profile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Profile.User.Title" row="0" column="0" columnspan="0" multiline="False" multilinerows="3" locked="False" label="Profile.User.Title" readonly="False" visible="True" required="False" regex="" validationmessage="" tooltip="" tracked="False"><![CDATA[ ]]></Text>
        <Text id="Profile.User.Url" row="0" column="0" columnspan="0" multiline="False" multilinerows="3" locked="False" label="Profile.User.Url" readonly="False" visible="True" required="False" regex="" validationmessage="" tooltip="" tracked="False"><![CDATA[www.tiefbauamt.zh.ch]]></Text>
      </Profile>
      <Author windowwidth="0" windowheight="0" minwindowwidth="0" maxwindowwidth="0" minwindowheight="0" maxwindowheight="0">
        <Text id="Author.User.Alias" row="0" column="0" columnspan="0" multiline="False" multilinerows="3" locked="False" label="Author.User.Alias" readonly="False" visible="True" required="False" regex="" validationmessage="" tooltip="" tracked="False"><![CDATA[Zd]]></Text>
        <Text id="Author.User.Email" row="0" column="0" columnspan="0" multiline="False" multilinerows="3" locked="False" label="Author.User.Email" readonly="False" visible="True" required="False" regex="" validationmessage="" tooltip="" tracked="False"><![CDATA[daniel.zumbach@bd.zh.ch]]></Text>
        <Text id="Author.User.Fax" row="0" column="0" columnspan="0" multiline="False" multilinerows="3" locked="False" label="Author.User.Fax" readonly="False" visible="True" required="False" regex="" validationmessage="" tooltip="" tracked="False"><![CDATA[+41 43 259 51 56]]></Text>
        <Text id="Author.User.FirstName" row="0" column="0" columnspan="0" multiline="False" multilinerows="3" locked="False" label="Author.User.FirstName" readonly="False" visible="True" required="False" regex="" validationmessage="" tooltip="" tracked="False"><![CDATA[Daniel]]></Text>
        <Text id="Author.User.Function" row="0" column="0" columnspan="0" multiline="False" multilinerows="3" locked="False" label="Author.User.Function" readonly="False" visible="True" required="False" regex="" validationmessage="" tooltip="" tracked="False"><![CDATA[Projektleiter]]></Text>
        <Text id="Author.User.JobDescription" row="0" column="0" columnspan="0" multiline="False" multilinerows="3" locked="False" label="Author.User.JobDescription" readonly="False" visible="True" required="False" regex="" validationmessage="" tooltip="" tracked="False"><![CDATA[ ]]></Text>
        <Text id="Author.User.LastName" row="0" column="0" columnspan="0" multiline="False" multilinerows="3" locked="False" label="Author.User.LastName" readonly="False" visible="True" required="False" regex="" validationmessage="" tooltip="" tracked="False"><![CDATA[Zumbach]]></Text>
        <Text id="Author.User.OuLev1" row="0" column="0" columnspan="0" multiline="False" multilinerows="3" locked="False" label="Author.User.OuLev1" readonly="False" visible="True" required="False" regex="" validationmessage="" tooltip="" tracked="False"><![CDATA[Kanton Zürich]]></Text>
        <Text id="Author.User.OuLev2" row="0" column="0" columnspan="0" multiline="False" multilinerows="3" locked="False" label="Author.User.OuLev2" readonly="False" visible="True" required="False" regex="" validationmessage="" tooltip="" tracked="False"><![CDATA[Baudirektion]]></Text>
        <Text id="Author.User.OuLev3" row="0" column="0" columnspan="0" multiline="False" multilinerows="3" locked="False" label="Author.User.OuLev3" readonly="False" visible="True" required="False" regex="" validationmessage="" tooltip="" tracked="False"><![CDATA[Tiefbauamt]]></Text>
        <Text id="Author.User.OuLev4" row="0" column="0" columnspan="0" multiline="False" multilinerows="3" locked="False" label="Author.User.OuLev4" readonly="False" visible="True" required="False" regex="" validationmessage="" tooltip="" tracked="False"><![CDATA[Projektieren und Realisieren]]></Text>
        <Text id="Author.User.OuLev5" row="0" column="0" columnspan="0" multiline="False" multilinerows="3" locked="False" label="Author.User.OuLev5" readonly="False" visible="True" required="False" regex="" validationmessage="" tooltip="" tracked="False"><![CDATA[Projektmanagement West]]></Text>
        <Text id="Author.User.OuLev6" row="0" column="0" columnspan="0" multiline="False" multilinerows="3" locked="False" label="Author.User.OuLev6" readonly="False" visible="True" required="False" regex="" validationmessage="" tooltip="" tracked="False"><![CDATA[ ]]></Text>
        <Text id="Author.User.OuLev7" row="0" column="0" columnspan="0" multiline="False" multilinerows="3" locked="False" label="Author.User.OuLev7" readonly="False" visible="True" required="False" regex="" validationmessage="" tooltip="" tracked="False"><![CDATA[ ]]></Text>
        <Text id="Author.User.OuMail" row="0" column="0" columnspan="0" multiline="False" multilinerows="3" locked="False" label="Author.User.OuMail" readonly="False" visible="True" required="False" regex="" validationmessage="" tooltip="" tracked="False"><![CDATA[pr.tba@bd.zh.ch]]></Text>
        <Text id="Author.User.OuPhone" row="0" column="0" columnspan="0" multiline="False" multilinerows="3" locked="False" label="Author.User.OuPhone" readonly="False" visible="True" required="False" regex="" validationmessage="" tooltip="" tracked="False"><![CDATA[+41 43 259 55 66]]></Text>
        <Text id="Author.User.Phone" row="0" column="0" columnspan="0" multiline="False" multilinerows="3" locked="False" label="Author.User.Phone" readonly="False" visible="True" required="False" regex="" validationmessage="" tooltip="" tracked="False"><![CDATA[+41 43 259 55 89]]></Text>
        <Text id="Author.User.Postal.City" row="0" column="0" columnspan="0" multiline="False" multilinerows="3" locked="False" label="Author.User.Postal.City" readonly="False" visible="True" required="False" regex="" validationmessage="" tooltip="" tracked="False"><![CDATA[Zürich]]></Text>
        <Text id="Author.User.Postal.OfficeName" row="0" column="0" columnspan="0" multiline="False" multilinerows="3" locked="False" label="Author.User.Postal.OfficeName" readonly="False" visible="True" required="False" regex="" validationmessage="" tooltip="" tracked="False"><![CDATA[111]]></Text>
        <Text id="Author.User.Postal.POBox" row="0" column="0" columnspan="0" multiline="False" multilinerows="3" locked="False" label="Author.User.Postal.POBox" readonly="False" visible="True" required="False" regex="" validationmessage="" tooltip="" tracked="False"><![CDATA[ ]]></Text>
        <Text id="Author.User.Postal.Street" row="0" column="0" columnspan="0" multiline="False" multilinerows="3" locked="False" label="Author.User.Postal.Street" readonly="False" visible="True" required="False" regex="" validationmessage="" tooltip="" tracked="False"><![CDATA[Walcheplatz 2]]></Text>
        <Text id="Author.User.Postal.Zip" row="0" column="0" columnspan="0" multiline="False" multilinerows="3" locked="False" label="Author.User.Postal.Zip" readonly="False" visible="True" required="False" regex="" validationmessage="" tooltip="" tracked="False"><![CDATA[8090]]></Text>
        <Text id="Author.User.Salutation" row="0" column="0" columnspan="0" multiline="False" multilinerows="3" locked="False" label="Author.User.Salutation" readonly="False" visible="True" required="False" regex="" validationmessage="" tooltip="" tracked="False"><![CDATA[Herr]]></Text>
        <Image id="Author.User.Sign" row="0" column="0" columnspan="0" label="Author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Author.User.Title" row="0" column="0" columnspan="0" multiline="False" multilinerows="3" locked="False" label="Author.User.Title" readonly="False" visible="True" required="False" regex="" validationmessage="" tooltip="" tracked="False"><![CDATA[ ]]></Text>
        <Text id="Author.User.Url" row="0" column="0" columnspan="0" multiline="False" multilinerows="3" locked="False" label="Author.User.Url" readonly="False" visible="True" required="False" regex="" validationmessage="" tooltip="" tracked="False"><![CDATA[www.tiefbauamt.zh.ch]]></Text>
      </Author>
      <Signer_0 windowwidth="0" windowheight="0" minwindowwidth="0" maxwindowwidth="0" minwindowheight="0" maxwindowheight="0">
        <Text id="Signer_0.Id" row="0" column="0" columnspan="0" multiline="False" multilinerows="3" locked="False" label="Signer_0.Id" readonly="False" visible="True" required="False" regex="" validationmessage="" tooltip="" tracked="False"><![CDATA[2b32b9d0-bd7a-40dd-9fa1-e0b9a316265b]]></Text>
        <Text id="Signer_0.OrganizationUnitId" row="0" column="0" columnspan="0" multiline="False" multilinerows="3" locked="False" label="Signer_0.OrganizationUnitId" readonly="False" visible="True" required="False" regex="" validationmessage="" tooltip="" tracked="False"><![CDATA[5f984b26-4ce2-46fd-84aa-1f7db548afe8]]></Text>
        <Text id="Signer_0.Org.Postal.Country" row="0" column="0" columnspan="0" multiline="False" multilinerows="3" locked="False" label="Signer_0.Org.Postal.Country" readonly="False" visible="True" required="False" regex="" validationmessage="" tooltip="" tracked="False"><![CDATA[Schweiz]]></Text>
        <Text id="Signer_0.Org.Postal.LZip" row="0" column="0" columnspan="0" multiline="False" multilinerows="3" locked="False" label="Signer_0.Org.Postal.LZip" readonly="False" visible="True" required="False" regex="" validationmessage="" tooltip="" tracked="False"><![CDATA[CH]]></Text>
        <Text id="Signer_0.Org.Title" row="0" column="0" columnspan="0" multiline="False" multilinerows="3" locked="False" label="Signer_0.Org.Title" readonly="False" visible="True" required="False" regex="" validationmessage="" tooltip="" tracked="False"><![CDATA[Kanton Zürich]]></Text>
        <Text id="Signer_0.User.Alias" row="0" column="0" columnspan="0" multiline="False" multilinerows="3" locked="False" label="Signer_0.User.Alias" readonly="False" visible="True" required="False" regex="" validationmessage="" tooltip="" tracked="False"><![CDATA[Zd]]></Text>
        <Text id="Signer_0.User.Email" row="0" column="0" columnspan="0" multiline="False" multilinerows="3" locked="False" label="Signer_0.User.Email" readonly="False" visible="True" required="False" regex="" validationmessage="" tooltip="" tracked="False"><![CDATA[daniel.zumbach@bd.zh.ch]]></Text>
        <Text id="Signer_0.User.Fax" row="0" column="0" columnspan="0" multiline="False" multilinerows="3" locked="False" label="Signer_0.User.Fax" readonly="False" visible="True" required="False" regex="" validationmessage="" tooltip="" tracked="False"><![CDATA[+41 43 259 51 56]]></Text>
        <Text id="Signer_0.User.FirstName" row="0" column="0" columnspan="0" multiline="False" multilinerows="3" locked="False" label="Signer_0.User.FirstName" readonly="False" visible="True" required="False" regex="" validationmessage="" tooltip="" tracked="False"><![CDATA[Daniel]]></Text>
        <Text id="Signer_0.User.Function" row="0" column="0" columnspan="0" multiline="False" multilinerows="3" locked="False" label="Signer_0.User.Function" readonly="False" visible="True" required="False" regex="" validationmessage="" tooltip="" tracked="False"><![CDATA[Projektleiter]]></Text>
        <Text id="Signer_0.User.JobDescription" row="0" column="0" columnspan="0" multiline="False" multilinerows="3" locked="False" label="Signer_0.User.JobDescription" readonly="False" visible="True" required="False" regex="" validationmessage="" tooltip="" tracked="False"><![CDATA[ ]]></Text>
        <Text id="Signer_0.User.LastName" row="0" column="0" columnspan="0" multiline="False" multilinerows="3" locked="False" label="Signer_0.User.LastName" readonly="False" visible="True" required="False" regex="" validationmessage="" tooltip="" tracked="False"><![CDATA[Zumbach]]></Text>
        <Text id="Signer_0.User.OuLev1" row="0" column="0" columnspan="0" multiline="False" multilinerows="3" locked="False" label="Signer_0.User.OuLev1" readonly="False" visible="True" required="False" regex="" validationmessage="" tooltip="" tracked="False"><![CDATA[Kanton Zürich]]></Text>
        <Text id="Signer_0.User.OuLev2" row="0" column="0" columnspan="0" multiline="False" multilinerows="3" locked="False" label="Signer_0.User.OuLev2" readonly="False" visible="True" required="False" regex="" validationmessage="" tooltip="" tracked="False"><![CDATA[Baudirektion]]></Text>
        <Text id="Signer_0.User.OuLev3" row="0" column="0" columnspan="0" multiline="False" multilinerows="3" locked="False" label="Signer_0.User.OuLev3" readonly="False" visible="True" required="False" regex="" validationmessage="" tooltip="" tracked="False"><![CDATA[Tiefbauamt]]></Text>
        <Text id="Signer_0.User.OuLev4" row="0" column="0" columnspan="0" multiline="False" multilinerows="3" locked="False" label="Signer_0.User.OuLev4" readonly="False" visible="True" required="False" regex="" validationmessage="" tooltip="" tracked="False"><![CDATA[Projektieren und Realisieren]]></Text>
        <Text id="Signer_0.User.OuLev5" row="0" column="0" columnspan="0" multiline="False" multilinerows="3" locked="False" label="Signer_0.User.OuLev5" readonly="False" visible="True" required="False" regex="" validationmessage="" tooltip="" tracked="False"><![CDATA[Projektmanagement West]]></Text>
        <Text id="Signer_0.User.OuLev6" row="0" column="0" columnspan="0" multiline="False" multilinerows="3" locked="False" label="Signer_0.User.OuLev6" readonly="False" visible="True" required="False" regex="" validationmessage="" tooltip="" tracked="False"><![CDATA[ ]]></Text>
        <Text id="Signer_0.User.OuLev7" row="0" column="0" columnspan="0" multiline="False" multilinerows="3" locked="False" label="Signer_0.User.OuLev7" readonly="False" visible="True" required="False" regex="" validationmessage="" tooltip="" tracked="False"><![CDATA[ ]]></Text>
        <Text id="Signer_0.User.OuMail" row="0" column="0" columnspan="0" multiline="False" multilinerows="3" locked="False" label="Signer_0.User.OuMail" readonly="False" visible="True" required="False" regex="" validationmessage="" tooltip="" tracked="False"><![CDATA[pr.tba@bd.zh.ch]]></Text>
        <Text id="Signer_0.User.OuPhone" row="0" column="0" columnspan="0" multiline="False" multilinerows="3" locked="False" label="Signer_0.User.OuPhone" readonly="False" visible="True" required="False" regex="" validationmessage="" tooltip="" tracked="False"><![CDATA[+41 43 259 55 66]]></Text>
        <Text id="Signer_0.User.Phone" row="0" column="0" columnspan="0" multiline="False" multilinerows="3" locked="False" label="Signer_0.User.Phone" readonly="False" visible="True" required="False" regex="" validationmessage="" tooltip="" tracked="False"><![CDATA[+41 43 259 55 89]]></Text>
        <Text id="Signer_0.User.Postal.City" row="0" column="0" columnspan="0" multiline="False" multilinerows="3" locked="False" label="Signer_0.User.Postal.City" readonly="False" visible="True" required="False" regex="" validationmessage="" tooltip="" tracked="False"><![CDATA[Zürich]]></Text>
        <Text id="Signer_0.User.Postal.OfficeName" row="0" column="0" columnspan="0" multiline="False" multilinerows="3" locked="False" label="Signer_0.User.Postal.OfficeName" readonly="False" visible="True" required="False" regex="" validationmessage="" tooltip="" tracked="False"><![CDATA[111]]></Text>
        <Text id="Signer_0.User.Postal.POBox" row="0" column="0" columnspan="0" multiline="False" multilinerows="3" locked="False" label="Signer_0.User.Postal.POBox" readonly="False" visible="True" required="False" regex="" validationmessage="" tooltip="" tracked="False"><![CDATA[ ]]></Text>
        <Text id="Signer_0.User.Postal.Street" row="0" column="0" columnspan="0" multiline="False" multilinerows="3" locked="False" label="Signer_0.User.Postal.Street" readonly="False" visible="True" required="False" regex="" validationmessage="" tooltip="" tracked="False"><![CDATA[Walcheplatz 2]]></Text>
        <Text id="Signer_0.User.Postal.Zip" row="0" column="0" columnspan="0" multiline="False" multilinerows="3" locked="False" label="Signer_0.User.Postal.Zip" readonly="False" visible="True" required="False" regex="" validationmessage="" tooltip="" tracked="False"><![CDATA[8090]]></Text>
        <Text id="Signer_0.User.Salutation" row="0" column="0" columnspan="0" multiline="False" multilinerows="3" locked="False" label="Signer_0.User.Salutation" readonly="False" visible="True" required="False" regex="" validationmessage="" tooltip="" tracked="False"><![CDATA[Herr]]></Text>
        <Image id="Signer_0.User.Sign" row="0" column="0" columnspan="0" label="Signer_0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Signer_0.User.Title" row="0" column="0" columnspan="0" multiline="False" multilinerows="3" locked="False" label="Signer_0.User.Title" readonly="False" visible="True" required="False" regex="" validationmessage="" tooltip="" tracked="False"><![CDATA[ ]]></Text>
        <Text id="Signer_0.User.Url" row="0" column="0" columnspan="0" multiline="False" multilinerows="3" locked="False" label="Signer_0.User.Url" readonly="False" visible="True" required="False" regex="" validationmessage="" tooltip="" tracked="False"><![CDATA[www.tiefbauamt.zh.ch]]></Text>
      </Signer_0>
      <Signer_1 windowwidth="0" windowheight="0" minwindowwidth="0" maxwindowwidth="0" minwindowheight="0" maxwindowheight="0">
        <Text id="Signer_1.Id" row="0" column="0" columnspan="0" multiline="False" multilinerows="3" locked="False" label="Signer_1.Id" readonly="False" visible="True" required="False" regex="" validationmessage="" tooltip="" tracked="False"><![CDATA[00000000-0000-0000-0000-000000000000]]></Text>
        <Text id="Signer_1.OrganizationUnitId" row="0" column="0" columnspan="0" multiline="False" multilinerows="3" locked="False" label="Signer_1.OrganizationUnitId" readonly="False" visible="True" required="False" regex="" validationmessage="" tooltip="" tracked="False"><![CDATA[ ]]></Text>
        <Text id="Signer_1.Org.Postal.Country" row="0" column="0" columnspan="0" multiline="False" multilinerows="3" locked="False" label="Signer_1.Org.Postal.Country" readonly="False" visible="True" required="False" regex="" validationmessage="" tooltip="" tracked="False"><![CDATA[ ]]></Text>
        <Text id="Signer_1.Org.Postal.LZip" row="0" column="0" columnspan="0" multiline="False" multilinerows="3" locked="False" label="Signer_1.Org.Postal.LZip" readonly="False" visible="True" required="False" regex="" validationmessage="" tooltip="" tracked="False"><![CDATA[ ]]></Text>
        <Text id="Signer_1.Org.Title" row="0" column="0" columnspan="0" multiline="False" multilinerows="3" locked="False" label="Signer_1.Org.Title" readonly="False" visible="True" required="False" regex="" validationmessage="" tooltip="" tracked="False"><![CDATA[ ]]></Text>
        <Text id="Signer_1.User.Alias" row="0" column="0" columnspan="0" multiline="False" multilinerows="3" locked="False" label="Signer_1.User.Alias" readonly="False" visible="True" required="False" regex="" validationmessage="" tooltip="" tracked="False"><![CDATA[ ]]></Text>
        <Text id="Signer_1.User.Email" row="0" column="0" columnspan="0" multiline="False" multilinerows="3" locked="False" label="Signer_1.User.Email" readonly="False" visible="True" required="False" regex="" validationmessage="" tooltip="" tracked="False"><![CDATA[ ]]></Text>
        <Text id="Signer_1.User.Fax" row="0" column="0" columnspan="0" multiline="False" multilinerows="3" locked="False" label="Signer_1.User.Fax" readonly="False" visible="True" required="False" regex="" validationmessage="" tooltip="" tracked="False"><![CDATA[ ]]></Text>
        <Text id="Signer_1.User.FirstName" row="0" column="0" columnspan="0" multiline="False" multilinerows="3" locked="False" label="Signer_1.User.FirstName" readonly="False" visible="True" required="False" regex="" validationmessage="" tooltip="" tracked="False"><![CDATA[ ]]></Text>
        <Text id="Signer_1.User.Function" row="0" column="0" columnspan="0" multiline="False" multilinerows="3" locked="False" label="Signer_1.User.Function" readonly="False" visible="True" required="False" regex="" validationmessage="" tooltip="" tracked="False"><![CDATA[ ]]></Text>
        <Text id="Signer_1.User.JobDescription" row="0" column="0" columnspan="0" multiline="False" multilinerows="3" locked="False" label="Signer_1.User.JobDescription" readonly="False" visible="True" required="False" regex="" validationmessage="" tooltip="" tracked="False"><![CDATA[ ]]></Text>
        <Text id="Signer_1.User.LastName" row="0" column="0" columnspan="0" multiline="False" multilinerows="3" locked="False" label="Signer_1.User.LastName" readonly="False" visible="True" required="False" regex="" validationmessage="" tooltip="" tracked="False"><![CDATA[ ]]></Text>
        <Text id="Signer_1.User.OuLev1" row="0" column="0" columnspan="0" multiline="False" multilinerows="3" locked="False" label="Signer_1.User.OuLev1" readonly="False" visible="True" required="False" regex="" validationmessage="" tooltip="" tracked="False"><![CDATA[ ]]></Text>
        <Text id="Signer_1.User.OuLev2" row="0" column="0" columnspan="0" multiline="False" multilinerows="3" locked="False" label="Signer_1.User.OuLev2" readonly="False" visible="True" required="False" regex="" validationmessage="" tooltip="" tracked="False"><![CDATA[ ]]></Text>
        <Text id="Signer_1.User.OuLev3" row="0" column="0" columnspan="0" multiline="False" multilinerows="3" locked="False" label="Signer_1.User.OuLev3" readonly="False" visible="True" required="False" regex="" validationmessage="" tooltip="" tracked="False"><![CDATA[ ]]></Text>
        <Text id="Signer_1.User.OuLev4" row="0" column="0" columnspan="0" multiline="False" multilinerows="3" locked="False" label="Signer_1.User.OuLev4" readonly="False" visible="True" required="False" regex="" validationmessage="" tooltip="" tracked="False"><![CDATA[ ]]></Text>
        <Text id="Signer_1.User.OuLev5" row="0" column="0" columnspan="0" multiline="False" multilinerows="3" locked="False" label="Signer_1.User.OuLev5" readonly="False" visible="True" required="False" regex="" validationmessage="" tooltip="" tracked="False"><![CDATA[ ]]></Text>
        <Text id="Signer_1.User.OuLev6" row="0" column="0" columnspan="0" multiline="False" multilinerows="3" locked="False" label="Signer_1.User.OuLev6" readonly="False" visible="True" required="False" regex="" validationmessage="" tooltip="" tracked="False"><![CDATA[ ]]></Text>
        <Text id="Signer_1.User.OuLev7" row="0" column="0" columnspan="0" multiline="False" multilinerows="3" locked="False" label="Signer_1.User.OuLev7" readonly="False" visible="True" required="False" regex="" validationmessage="" tooltip="" tracked="False"><![CDATA[ ]]></Text>
        <Text id="Signer_1.User.OuMail" row="0" column="0" columnspan="0" multiline="False" multilinerows="3" locked="False" label="Signer_1.User.OuMail" readonly="False" visible="True" required="False" regex="" validationmessage="" tooltip="" tracked="False"><![CDATA[ ]]></Text>
        <Text id="Signer_1.User.OuPhone" row="0" column="0" columnspan="0" multiline="False" multilinerows="3" locked="False" label="Signer_1.User.OuPhone" readonly="False" visible="True" required="False" regex="" validationmessage="" tooltip="" tracked="False"><![CDATA[ ]]></Text>
        <Text id="Signer_1.User.Phone" row="0" column="0" columnspan="0" multiline="False" multilinerows="3" locked="False" label="Signer_1.User.Phone" readonly="False" visible="True" required="False" regex="" validationmessage="" tooltip="" tracked="False"><![CDATA[ ]]></Text>
        <Text id="Signer_1.User.Postal.City" row="0" column="0" columnspan="0" multiline="False" multilinerows="3" locked="False" label="Signer_1.User.Postal.City" readonly="False" visible="True" required="False" regex="" validationmessage="" tooltip="" tracked="False"><![CDATA[ ]]></Text>
        <Text id="Signer_1.User.Postal.OfficeName" row="0" column="0" columnspan="0" multiline="False" multilinerows="3" locked="False" label="Signer_1.User.Postal.OfficeName" readonly="False" visible="True" required="False" regex="" validationmessage="" tooltip="" tracked="False"><![CDATA[ ]]></Text>
        <Text id="Signer_1.User.Postal.POBox" row="0" column="0" columnspan="0" multiline="False" multilinerows="3" locked="False" label="Signer_1.User.Postal.POBox" readonly="False" visible="True" required="False" regex="" validationmessage="" tooltip="" tracked="False"><![CDATA[ ]]></Text>
        <Text id="Signer_1.User.Postal.Street" row="0" column="0" columnspan="0" multiline="False" multilinerows="3" locked="False" label="Signer_1.User.Postal.Street" readonly="False" visible="True" required="False" regex="" validationmessage="" tooltip="" tracked="False"><![CDATA[ ]]></Text>
        <Text id="Signer_1.User.Postal.Zip" row="0" column="0" columnspan="0" multiline="False" multilinerows="3" locked="False" label="Signer_1.User.Postal.Zip" readonly="False" visible="True" required="False" regex="" validationmessage="" tooltip="" tracked="False"><![CDATA[ ]]></Text>
        <Text id="Signer_1.User.Salutation" row="0" column="0" columnspan="0" multiline="False" multilinerows="3" locked="False" label="Signer_1.User.Salutation" readonly="False" visible="True" required="False" regex="" validationmessage="" tooltip="" tracked="False"><![CDATA[ ]]></Text>
        <Image id="Signer_1.User.Sign" row="0" column="0" columnspan="0" label="Signer_1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Signer_1.User.Title" row="0" column="0" columnspan="0" multiline="False" multilinerows="3" locked="False" label="Signer_1.User.Title" readonly="False" visible="True" required="False" regex="" validationmessage="" tooltip="" tracked="False"><![CDATA[ ]]></Text>
        <Text id="Signer_1.User.Url" row="0" column="0" columnspan="0" multiline="False" multilinerows="3" locked="False" label="Signer_1.User.Url" readonly="False" visible="True" required="False" regex="" validationmessage="" tooltip="" tracked="False"><![CDATA[ ]]></Text>
      </Signer_1>
      <Signer_2 windowwidth="0" windowheight="0" minwindowwidth="0" maxwindowwidth="0" minwindowheight="0" maxwindowheight="0">
        <Text id="Signer_2.Id" row="0" column="0" columnspan="0" multiline="False" multilinerows="3" locked="False" label="Signer_2.Id" readonly="False" visible="True" required="False" regex="" validationmessage="" tooltip="" tracked="False"><![CDATA[00000000-0000-0000-0000-000000000000]]></Text>
        <Text id="Signer_2.OrganizationUnitId" row="0" column="0" columnspan="0" multiline="False" multilinerows="3" locked="False" label="Signer_2.OrganizationUnitId" readonly="False" visible="True" required="False" regex="" validationmessage="" tooltip="" tracked="False"><![CDATA[ ]]></Text>
        <Text id="Signer_2.Org.Postal.Country" row="0" column="0" columnspan="0" multiline="False" multilinerows="3" locked="False" label="Signer_2.Org.Postal.Country" readonly="False" visible="True" required="False" regex="" validationmessage="" tooltip="" tracked="False"><![CDATA[ ]]></Text>
        <Text id="Signer_2.Org.Postal.LZip" row="0" column="0" columnspan="0" multiline="False" multilinerows="3" locked="False" label="Signer_2.Org.Postal.LZip" readonly="False" visible="True" required="False" regex="" validationmessage="" tooltip="" tracked="False"><![CDATA[ ]]></Text>
        <Text id="Signer_2.Org.Title" row="0" column="0" columnspan="0" multiline="False" multilinerows="3" locked="False" label="Signer_2.Org.Title" readonly="False" visible="True" required="False" regex="" validationmessage="" tooltip="" tracked="False"><![CDATA[ ]]></Text>
        <Text id="Signer_2.User.Alias" row="0" column="0" columnspan="0" multiline="False" multilinerows="3" locked="False" label="Signer_2.User.Alias" readonly="False" visible="True" required="False" regex="" validationmessage="" tooltip="" tracked="False"><![CDATA[ ]]></Text>
        <Text id="Signer_2.User.Email" row="0" column="0" columnspan="0" multiline="False" multilinerows="3" locked="False" label="Signer_2.User.Email" readonly="False" visible="True" required="False" regex="" validationmessage="" tooltip="" tracked="False"><![CDATA[ ]]></Text>
        <Text id="Signer_2.User.Fax" row="0" column="0" columnspan="0" multiline="False" multilinerows="3" locked="False" label="Signer_2.User.Fax" readonly="False" visible="True" required="False" regex="" validationmessage="" tooltip="" tracked="False"><![CDATA[ ]]></Text>
        <Text id="Signer_2.User.FirstName" row="0" column="0" columnspan="0" multiline="False" multilinerows="3" locked="False" label="Signer_2.User.FirstName" readonly="False" visible="True" required="False" regex="" validationmessage="" tooltip="" tracked="False"><![CDATA[ ]]></Text>
        <Text id="Signer_2.User.Function" row="0" column="0" columnspan="0" multiline="False" multilinerows="3" locked="False" label="Signer_2.User.Function" readonly="False" visible="True" required="False" regex="" validationmessage="" tooltip="" tracked="False"><![CDATA[ ]]></Text>
        <Text id="Signer_2.User.JobDescription" row="0" column="0" columnspan="0" multiline="False" multilinerows="3" locked="False" label="Signer_2.User.JobDescription" readonly="False" visible="True" required="False" regex="" validationmessage="" tooltip="" tracked="False"><![CDATA[ ]]></Text>
        <Text id="Signer_2.User.LastName" row="0" column="0" columnspan="0" multiline="False" multilinerows="3" locked="False" label="Signer_2.User.LastName" readonly="False" visible="True" required="False" regex="" validationmessage="" tooltip="" tracked="False"><![CDATA[ ]]></Text>
        <Text id="Signer_2.User.OuLev1" row="0" column="0" columnspan="0" multiline="False" multilinerows="3" locked="False" label="Signer_2.User.OuLev1" readonly="False" visible="True" required="False" regex="" validationmessage="" tooltip="" tracked="False"><![CDATA[ ]]></Text>
        <Text id="Signer_2.User.OuLev2" row="0" column="0" columnspan="0" multiline="False" multilinerows="3" locked="False" label="Signer_2.User.OuLev2" readonly="False" visible="True" required="False" regex="" validationmessage="" tooltip="" tracked="False"><![CDATA[ ]]></Text>
        <Text id="Signer_2.User.OuLev3" row="0" column="0" columnspan="0" multiline="False" multilinerows="3" locked="False" label="Signer_2.User.OuLev3" readonly="False" visible="True" required="False" regex="" validationmessage="" tooltip="" tracked="False"><![CDATA[ ]]></Text>
        <Text id="Signer_2.User.OuLev4" row="0" column="0" columnspan="0" multiline="False" multilinerows="3" locked="False" label="Signer_2.User.OuLev4" readonly="False" visible="True" required="False" regex="" validationmessage="" tooltip="" tracked="False"><![CDATA[ ]]></Text>
        <Text id="Signer_2.User.OuLev5" row="0" column="0" columnspan="0" multiline="False" multilinerows="3" locked="False" label="Signer_2.User.OuLev5" readonly="False" visible="True" required="False" regex="" validationmessage="" tooltip="" tracked="False"><![CDATA[ ]]></Text>
        <Text id="Signer_2.User.OuLev6" row="0" column="0" columnspan="0" multiline="False" multilinerows="3" locked="False" label="Signer_2.User.OuLev6" readonly="False" visible="True" required="False" regex="" validationmessage="" tooltip="" tracked="False"><![CDATA[ ]]></Text>
        <Text id="Signer_2.User.OuLev7" row="0" column="0" columnspan="0" multiline="False" multilinerows="3" locked="False" label="Signer_2.User.OuLev7" readonly="False" visible="True" required="False" regex="" validationmessage="" tooltip="" tracked="False"><![CDATA[ ]]></Text>
        <Text id="Signer_2.User.OuMail" row="0" column="0" columnspan="0" multiline="False" multilinerows="3" locked="False" label="Signer_2.User.OuMail" readonly="False" visible="True" required="False" regex="" validationmessage="" tooltip="" tracked="False"><![CDATA[ ]]></Text>
        <Text id="Signer_2.User.OuPhone" row="0" column="0" columnspan="0" multiline="False" multilinerows="3" locked="False" label="Signer_2.User.OuPhone" readonly="False" visible="True" required="False" regex="" validationmessage="" tooltip="" tracked="False"><![CDATA[ ]]></Text>
        <Text id="Signer_2.User.Phone" row="0" column="0" columnspan="0" multiline="False" multilinerows="3" locked="False" label="Signer_2.User.Phone" readonly="False" visible="True" required="False" regex="" validationmessage="" tooltip="" tracked="False"><![CDATA[ ]]></Text>
        <Text id="Signer_2.User.Postal.City" row="0" column="0" columnspan="0" multiline="False" multilinerows="3" locked="False" label="Signer_2.User.Postal.City" readonly="False" visible="True" required="False" regex="" validationmessage="" tooltip="" tracked="False"><![CDATA[ ]]></Text>
        <Text id="Signer_2.User.Postal.OfficeName" row="0" column="0" columnspan="0" multiline="False" multilinerows="3" locked="False" label="Signer_2.User.Postal.OfficeName" readonly="False" visible="True" required="False" regex="" validationmessage="" tooltip="" tracked="False"><![CDATA[ ]]></Text>
        <Text id="Signer_2.User.Postal.POBox" row="0" column="0" columnspan="0" multiline="False" multilinerows="3" locked="False" label="Signer_2.User.Postal.POBox" readonly="False" visible="True" required="False" regex="" validationmessage="" tooltip="" tracked="False"><![CDATA[ ]]></Text>
        <Text id="Signer_2.User.Postal.Street" row="0" column="0" columnspan="0" multiline="False" multilinerows="3" locked="False" label="Signer_2.User.Postal.Street" readonly="False" visible="True" required="False" regex="" validationmessage="" tooltip="" tracked="False"><![CDATA[ ]]></Text>
        <Text id="Signer_2.User.Postal.Zip" row="0" column="0" columnspan="0" multiline="False" multilinerows="3" locked="False" label="Signer_2.User.Postal.Zip" readonly="False" visible="True" required="False" regex="" validationmessage="" tooltip="" tracked="False"><![CDATA[ ]]></Text>
        <Text id="Signer_2.User.Salutation" row="0" column="0" columnspan="0" multiline="False" multilinerows="3" locked="False" label="Signer_2.User.Salutation" readonly="False" visible="True" required="False" regex="" validationmessage="" tooltip="" tracked="False"><![CDATA[ ]]></Text>
        <Image id="Signer_2.User.Sign" row="0" column="0" columnspan="0" label="Signer_2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Signer_2.User.Title" row="0" column="0" columnspan="0" multiline="False" multilinerows="3" locked="False" label="Signer_2.User.Title" readonly="False" visible="True" required="False" regex="" validationmessage="" tooltip="" tracked="False"><![CDATA[ ]]></Text>
        <Text id="Signer_2.User.Url" row="0" column="0" columnspan="0" multiline="False" multilinerows="3" locked="False" label="Signer_2.User.Url" readonly="False" visible="True" required="False" regex="" validationmessage="" tooltip="" tracked="False"><![CDATA[ ]]></Text>
      </Signer_2>
      <Parameter windowwidth="750" windowheight="0" minwindowwidth="0" maxwindowwidth="0" minwindowheight="0" maxwindowheight="0">
        <Text id="DocParam.FooterNr" row="4" column="1" columnspan="1" multiline="False" multilinerows="3" locked="False" label="Fusszeile" readonly="False" visible="False" required="False" regex="" validationmessage="" tooltip="" tracked="False"><![CDATA[ ]]></Text>
        <CheckBox id="DocParam.ShowFooter" row="4" column="2" columnspan="1" isinputenabled="False" locked="False" label="Dateipfad anzeigen" readonly="False" visible="False" tooltip="" tracked="False">false</CheckBox>
        <Text id="TextDocParam.ShowFooter" row="0" column="0" columnspan="0" multiline="False" multilinerows="3" locked="False" label="Dateipfad anzeigentext" readonly="False" visible="False" required="False" regex="" validationmessage="" tooltip="" tracked="False"><![CDATA[Dateipfad anzeigen]]></Text>
        <Text id="DocParam.Titel1" row="1" column="1" columnspan="3" multiline="False" multilinerows="3" locked="False" label="Tabelle 1 - Titel 1" readonly="False" visible="False" required="False" regex="" validationmessage="" tooltip="" tracked="False"><![CDATA[ ]]></Text>
        <Text id="DocParam.Titel2" row="2" column="1" columnspan="3" multiline="False" multilinerows="3" locked="False" label="Tabelle 2 - Titel 2" readonly="False" visible="False" required="False" regex="" validationmessage="" tooltip="" tracked="False"><![CDATA[ ]]></Text>
        <Text id="DocParam.Titel3" row="3" column="1" columnspan="3" multiline="False" multilinerows="3" locked="False" label="Tabelle 3 - Titel 3" readonly="False" visible="False" required="False" regex="" validationmessage="" tooltip="" tracked="False"><![CDATA[ ]]></Text>
        <Label id="LBLHeader" row="0" column="0" columnspan="4" locked="False" label="3 Tabellen mit Titel" readonly="False" visible="False" tooltip=""/>
        <Text id="Special.CheckboxGroupViewList" row="0" column="0" columnspan="0" multiline="False" multilinerows="3" locked="False" label="Special.CheckboxGroupViewList" readonly="False" visible="False" required="False" regex="" validationmessage="" tooltip="" tracked="False"><![CDATA[ ]]></Text>
        <Text id="Special.CheckboxGroupViewBox" row="0" column="0" columnspan="0" multiline="False" multilinerows="3" locked="False" label="Special.CheckboxGroupViewBox" readonly="False" visible="False" required="False" regex="" validationmessage="" tooltip="" tracked="False"><![CDATA[ ]]></Text>
        <Text id="Special.CheckboxGroupViewText" row="0" column="0" columnspan="0" multiline="False" multilinerows="3" locked="False" label="Special.CheckboxGroupViewText" readonly="False" visible="False" required="False" regex="" validationmessage="" tooltip="" tracked="False"><![CDATA[ ]]></Text>
        <Text id="Special.CheckboxGroupViewBoxAndText" row="0" column="0" columnspan="0" multiline="False" multilinerows="3" locked="False" label="Special.CheckboxGroupViewBoxAndText" readonly="False" visible="False" required="False" regex="" validationmessage="" tooltip="" tracked="False"><![CDATA[ ]]></Text>
      </Parameter>
      <Scripting windowwidth="0" windowheight="0" minwindowwidth="0" maxwindowwidth="0" minwindowheight="0" maxwindowheight="0">
        <Text id="CustomElements.Footer.Line" row="0" column="0" columnspan="0" multiline="False" multilinerows="3" locked="False" label="CustomElements.Footer.Line" readonly="False" visible="True" required="False" regex="" validationmessage="" tooltip="" tracked="False"><![CDATA[ ]]></Text>
      </Scripting>
    </DataModel>
  </Content>
  <TemplateTree CreationMode="Published">
    <Template tId="248c3108-2582-4af8-833c-7597e9eb04d9" internalTId="248c3108-2582-4af8-833c-7597e9eb04d9"/>
  </TemplateTree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Schlussabrechnung</vt:lpstr>
      <vt:lpstr>Zusammenstellung</vt:lpstr>
      <vt:lpstr>Tabellendaten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Zumbach Daniel</dc:creator>
  <cp:lastModifiedBy>Daniel Zumbach</cp:lastModifiedBy>
  <cp:lastPrinted>2023-10-30T13:26:47Z</cp:lastPrinted>
  <dcterms:created xsi:type="dcterms:W3CDTF">2011-10-21T13:07:01Z</dcterms:created>
  <dcterms:modified xsi:type="dcterms:W3CDTF">2024-01-19T12:28:59Z</dcterms:modified>
</cp:coreProperties>
</file>