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.zumbach@zh.ch\AppData\Local\Temp\d.velop\local edit\editing\VHNB6TIH\"/>
    </mc:Choice>
  </mc:AlternateContent>
  <xr:revisionPtr revIDLastSave="0" documentId="13_ncr:1_{C312895A-7471-4709-BE00-0EF02284C7A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-P+R_KV_Allgemein" sheetId="9" r:id="rId1"/>
    <sheet name="SI-P+R_KV_mit Beitragsperimeter" sheetId="10" r:id="rId2"/>
    <sheet name="P+R_ab_2019_KV_Allgemein" sheetId="11" r:id="rId3"/>
    <sheet name="P+R ab 2019_KV_mit Beitragsper" sheetId="12" r:id="rId4"/>
  </sheets>
  <definedNames>
    <definedName name="_xlnm.Print_Area" localSheetId="3">'P+R ab 2019_KV_mit Beitragsper'!$A$1:$N$68</definedName>
    <definedName name="_xlnm.Print_Area" localSheetId="2">'P+R_ab_2019_KV_Allgemein'!$A$1:$L$68</definedName>
    <definedName name="_xlnm.Print_Area" localSheetId="0">'SI-P+R_KV_Allgemein'!$A$1:$L$68</definedName>
    <definedName name="_xlnm.Print_Area" localSheetId="1">'SI-P+R_KV_mit Beitragsperimeter'!$A$1:$N$68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2" l="1"/>
  <c r="I62" i="12"/>
  <c r="J62" i="12"/>
  <c r="K62" i="12"/>
  <c r="L62" i="12"/>
  <c r="M62" i="12"/>
  <c r="N62" i="12"/>
  <c r="H62" i="12"/>
  <c r="G62" i="12"/>
  <c r="I30" i="12"/>
  <c r="J30" i="12"/>
  <c r="K30" i="12"/>
  <c r="L30" i="12"/>
  <c r="M30" i="12"/>
  <c r="N30" i="12"/>
  <c r="H30" i="12"/>
  <c r="G30" i="12"/>
  <c r="F29" i="12"/>
  <c r="F28" i="12"/>
  <c r="G62" i="11"/>
  <c r="H62" i="11"/>
  <c r="I62" i="11"/>
  <c r="J62" i="11"/>
  <c r="K62" i="11"/>
  <c r="L62" i="11"/>
  <c r="W58" i="12" l="1"/>
  <c r="V58" i="12"/>
  <c r="U58" i="12"/>
  <c r="T58" i="12"/>
  <c r="S58" i="12"/>
  <c r="R58" i="12"/>
  <c r="Q58" i="12"/>
  <c r="P58" i="12"/>
  <c r="Y61" i="12"/>
  <c r="X61" i="12"/>
  <c r="W61" i="12"/>
  <c r="V61" i="12"/>
  <c r="U61" i="12"/>
  <c r="T61" i="12"/>
  <c r="S61" i="12"/>
  <c r="R61" i="12"/>
  <c r="Q61" i="12"/>
  <c r="P61" i="12"/>
  <c r="F61" i="12"/>
  <c r="S58" i="11"/>
  <c r="R58" i="11"/>
  <c r="Q58" i="11"/>
  <c r="P58" i="11"/>
  <c r="O58" i="11"/>
  <c r="N58" i="11"/>
  <c r="N61" i="11"/>
  <c r="O61" i="11"/>
  <c r="P61" i="11"/>
  <c r="Q61" i="11"/>
  <c r="R61" i="11"/>
  <c r="S61" i="11"/>
  <c r="T61" i="11"/>
  <c r="F61" i="11"/>
  <c r="N68" i="12" l="1"/>
  <c r="N14" i="12" s="1"/>
  <c r="M68" i="12"/>
  <c r="M14" i="12" s="1"/>
  <c r="L68" i="12"/>
  <c r="K68" i="12"/>
  <c r="K14" i="12" s="1"/>
  <c r="J68" i="12"/>
  <c r="I68" i="12"/>
  <c r="I14" i="12" s="1"/>
  <c r="H68" i="12"/>
  <c r="H14" i="12" s="1"/>
  <c r="G68" i="12"/>
  <c r="G14" i="12" s="1"/>
  <c r="Y67" i="12"/>
  <c r="X67" i="12"/>
  <c r="W67" i="12"/>
  <c r="V67" i="12"/>
  <c r="U67" i="12"/>
  <c r="T67" i="12"/>
  <c r="S67" i="12"/>
  <c r="R67" i="12"/>
  <c r="Q67" i="12"/>
  <c r="P67" i="12"/>
  <c r="F67" i="12"/>
  <c r="F66" i="12"/>
  <c r="F65" i="12"/>
  <c r="Y64" i="12"/>
  <c r="X64" i="12"/>
  <c r="W64" i="12"/>
  <c r="V64" i="12"/>
  <c r="U64" i="12"/>
  <c r="T64" i="12"/>
  <c r="S64" i="12"/>
  <c r="R64" i="12"/>
  <c r="Q64" i="12"/>
  <c r="P64" i="12"/>
  <c r="F64" i="12"/>
  <c r="M13" i="12"/>
  <c r="L13" i="12"/>
  <c r="I13" i="12"/>
  <c r="H13" i="12"/>
  <c r="G13" i="12"/>
  <c r="F60" i="12"/>
  <c r="F59" i="12"/>
  <c r="N55" i="12"/>
  <c r="M55" i="12"/>
  <c r="L55" i="12"/>
  <c r="K55" i="12"/>
  <c r="J55" i="12"/>
  <c r="I55" i="12"/>
  <c r="H55" i="12"/>
  <c r="G55" i="12"/>
  <c r="V53" i="12"/>
  <c r="F53" i="12"/>
  <c r="F52" i="12"/>
  <c r="F51" i="12"/>
  <c r="Y50" i="12"/>
  <c r="X50" i="12"/>
  <c r="W50" i="12"/>
  <c r="U50" i="12"/>
  <c r="T50" i="12"/>
  <c r="S50" i="12"/>
  <c r="R50" i="12"/>
  <c r="Q50" i="12"/>
  <c r="P50" i="12"/>
  <c r="N50" i="12"/>
  <c r="N54" i="12" s="1"/>
  <c r="N12" i="12" s="1"/>
  <c r="M50" i="12"/>
  <c r="M54" i="12" s="1"/>
  <c r="M12" i="12" s="1"/>
  <c r="L50" i="12"/>
  <c r="L54" i="12" s="1"/>
  <c r="L12" i="12" s="1"/>
  <c r="K50" i="12"/>
  <c r="T53" i="12" s="1"/>
  <c r="J50" i="12"/>
  <c r="J54" i="12" s="1"/>
  <c r="J12" i="12" s="1"/>
  <c r="I50" i="12"/>
  <c r="R53" i="12" s="1"/>
  <c r="H50" i="12"/>
  <c r="Q53" i="12" s="1"/>
  <c r="G50" i="12"/>
  <c r="P53" i="12" s="1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3" i="12"/>
  <c r="F32" i="12"/>
  <c r="F30" i="12"/>
  <c r="F11" i="12" s="1"/>
  <c r="N24" i="12"/>
  <c r="M24" i="12"/>
  <c r="L24" i="12"/>
  <c r="K24" i="12"/>
  <c r="J24" i="12"/>
  <c r="I24" i="12"/>
  <c r="H24" i="12"/>
  <c r="G24" i="12"/>
  <c r="K19" i="12"/>
  <c r="I19" i="12"/>
  <c r="K18" i="12"/>
  <c r="I18" i="12"/>
  <c r="L14" i="12"/>
  <c r="J14" i="12"/>
  <c r="N13" i="12"/>
  <c r="K13" i="12"/>
  <c r="J13" i="12"/>
  <c r="N11" i="12"/>
  <c r="M11" i="12"/>
  <c r="L11" i="12"/>
  <c r="K11" i="12"/>
  <c r="J11" i="12"/>
  <c r="I11" i="12"/>
  <c r="H11" i="12"/>
  <c r="G11" i="12"/>
  <c r="N9" i="12"/>
  <c r="N56" i="12" s="1"/>
  <c r="M9" i="12"/>
  <c r="M56" i="12" s="1"/>
  <c r="L9" i="12"/>
  <c r="L25" i="12" s="1"/>
  <c r="K9" i="12"/>
  <c r="K25" i="12" s="1"/>
  <c r="J9" i="12"/>
  <c r="J56" i="12" s="1"/>
  <c r="I9" i="12"/>
  <c r="I56" i="12" s="1"/>
  <c r="H9" i="12"/>
  <c r="H25" i="12" s="1"/>
  <c r="G25" i="12"/>
  <c r="M5" i="12"/>
  <c r="L68" i="11"/>
  <c r="K68" i="11"/>
  <c r="K14" i="11" s="1"/>
  <c r="J68" i="11"/>
  <c r="J14" i="11" s="1"/>
  <c r="I68" i="11"/>
  <c r="I14" i="11" s="1"/>
  <c r="H68" i="11"/>
  <c r="H14" i="11" s="1"/>
  <c r="G68" i="11"/>
  <c r="G14" i="11" s="1"/>
  <c r="T67" i="11"/>
  <c r="S67" i="11"/>
  <c r="R67" i="11"/>
  <c r="Q67" i="11"/>
  <c r="P67" i="11"/>
  <c r="O67" i="11"/>
  <c r="N67" i="11"/>
  <c r="F67" i="11"/>
  <c r="F66" i="11"/>
  <c r="F65" i="11"/>
  <c r="T64" i="11"/>
  <c r="S64" i="11"/>
  <c r="R64" i="11"/>
  <c r="Q64" i="11"/>
  <c r="P64" i="11"/>
  <c r="O64" i="11"/>
  <c r="N64" i="11"/>
  <c r="F64" i="11"/>
  <c r="J13" i="11"/>
  <c r="F60" i="11"/>
  <c r="F59" i="11"/>
  <c r="L55" i="11"/>
  <c r="K55" i="11"/>
  <c r="J55" i="11"/>
  <c r="I55" i="11"/>
  <c r="H55" i="11"/>
  <c r="G55" i="11"/>
  <c r="T53" i="11"/>
  <c r="F52" i="11"/>
  <c r="U51" i="11"/>
  <c r="T51" i="11"/>
  <c r="F51" i="11"/>
  <c r="F50" i="11"/>
  <c r="L49" i="11"/>
  <c r="S51" i="11" s="1"/>
  <c r="K49" i="11"/>
  <c r="K53" i="11" s="1"/>
  <c r="K12" i="11" s="1"/>
  <c r="J49" i="11"/>
  <c r="Q51" i="11" s="1"/>
  <c r="I49" i="11"/>
  <c r="P51" i="11" s="1"/>
  <c r="H49" i="11"/>
  <c r="O51" i="11" s="1"/>
  <c r="G49" i="11"/>
  <c r="G53" i="11" s="1"/>
  <c r="G12" i="11" s="1"/>
  <c r="S48" i="11"/>
  <c r="R48" i="11"/>
  <c r="Q48" i="11"/>
  <c r="P48" i="11"/>
  <c r="O48" i="11"/>
  <c r="N48" i="11"/>
  <c r="F48" i="11"/>
  <c r="F47" i="11"/>
  <c r="F46" i="11"/>
  <c r="F45" i="11"/>
  <c r="F44" i="11"/>
  <c r="F43" i="11"/>
  <c r="U42" i="11"/>
  <c r="F42" i="11"/>
  <c r="F41" i="11"/>
  <c r="F40" i="11"/>
  <c r="F39" i="11"/>
  <c r="F38" i="11"/>
  <c r="F37" i="11"/>
  <c r="F36" i="11"/>
  <c r="F35" i="11"/>
  <c r="F34" i="11"/>
  <c r="F32" i="11"/>
  <c r="F31" i="11"/>
  <c r="L29" i="11"/>
  <c r="L11" i="11" s="1"/>
  <c r="K29" i="11"/>
  <c r="K11" i="11" s="1"/>
  <c r="J29" i="11"/>
  <c r="I29" i="11"/>
  <c r="H29" i="11"/>
  <c r="G29" i="11"/>
  <c r="F28" i="11"/>
  <c r="F27" i="11"/>
  <c r="J24" i="11"/>
  <c r="L23" i="11"/>
  <c r="K23" i="11"/>
  <c r="J23" i="11"/>
  <c r="I23" i="11"/>
  <c r="H23" i="11"/>
  <c r="G23" i="11"/>
  <c r="L14" i="11"/>
  <c r="L13" i="11"/>
  <c r="K13" i="11"/>
  <c r="I13" i="11"/>
  <c r="H13" i="11"/>
  <c r="G13" i="11"/>
  <c r="J11" i="11"/>
  <c r="I11" i="11"/>
  <c r="H11" i="11"/>
  <c r="G11" i="11"/>
  <c r="L9" i="11"/>
  <c r="L24" i="11" s="1"/>
  <c r="K9" i="11"/>
  <c r="K56" i="11" s="1"/>
  <c r="J9" i="11"/>
  <c r="J56" i="11" s="1"/>
  <c r="I9" i="11"/>
  <c r="I24" i="11" s="1"/>
  <c r="H9" i="11"/>
  <c r="H24" i="11" s="1"/>
  <c r="G9" i="11"/>
  <c r="G24" i="11" s="1"/>
  <c r="K5" i="11"/>
  <c r="N68" i="10"/>
  <c r="M68" i="10"/>
  <c r="M14" i="10" s="1"/>
  <c r="L68" i="10"/>
  <c r="K68" i="10"/>
  <c r="K14" i="10" s="1"/>
  <c r="J68" i="10"/>
  <c r="I68" i="10"/>
  <c r="H68" i="10"/>
  <c r="G68" i="10"/>
  <c r="G14" i="10" s="1"/>
  <c r="F67" i="10"/>
  <c r="F66" i="10"/>
  <c r="F65" i="10"/>
  <c r="Y64" i="10"/>
  <c r="X64" i="10"/>
  <c r="W64" i="10"/>
  <c r="V64" i="10"/>
  <c r="U64" i="10"/>
  <c r="T64" i="10"/>
  <c r="S64" i="10"/>
  <c r="R64" i="10"/>
  <c r="Q64" i="10"/>
  <c r="P64" i="10"/>
  <c r="F64" i="10"/>
  <c r="F63" i="10"/>
  <c r="F62" i="10"/>
  <c r="Y61" i="10"/>
  <c r="X61" i="10"/>
  <c r="W61" i="10"/>
  <c r="V61" i="10"/>
  <c r="U61" i="10"/>
  <c r="T61" i="10"/>
  <c r="S61" i="10"/>
  <c r="R61" i="10"/>
  <c r="Q61" i="10"/>
  <c r="P61" i="10"/>
  <c r="F61" i="10"/>
  <c r="F60" i="10"/>
  <c r="N58" i="10"/>
  <c r="M58" i="10"/>
  <c r="L58" i="10"/>
  <c r="L13" i="10" s="1"/>
  <c r="K58" i="10"/>
  <c r="J58" i="10"/>
  <c r="J13" i="10" s="1"/>
  <c r="I58" i="10"/>
  <c r="I13" i="10" s="1"/>
  <c r="H58" i="10"/>
  <c r="H13" i="10" s="1"/>
  <c r="G58" i="10"/>
  <c r="G13" i="10" s="1"/>
  <c r="F57" i="10"/>
  <c r="F56" i="10"/>
  <c r="F55" i="10"/>
  <c r="Y54" i="10"/>
  <c r="X54" i="10"/>
  <c r="W54" i="10"/>
  <c r="V54" i="10"/>
  <c r="U54" i="10"/>
  <c r="T54" i="10"/>
  <c r="S54" i="10"/>
  <c r="R54" i="10"/>
  <c r="Q54" i="10"/>
  <c r="P54" i="10"/>
  <c r="F54" i="10"/>
  <c r="F53" i="10"/>
  <c r="F52" i="10"/>
  <c r="Y51" i="10"/>
  <c r="X51" i="10"/>
  <c r="W51" i="10"/>
  <c r="V51" i="10"/>
  <c r="U51" i="10"/>
  <c r="T51" i="10"/>
  <c r="S51" i="10"/>
  <c r="R51" i="10"/>
  <c r="Q51" i="10"/>
  <c r="P51" i="10"/>
  <c r="F51" i="10"/>
  <c r="F50" i="10"/>
  <c r="M47" i="10"/>
  <c r="N46" i="10"/>
  <c r="M46" i="10"/>
  <c r="L46" i="10"/>
  <c r="K46" i="10"/>
  <c r="J46" i="10"/>
  <c r="I46" i="10"/>
  <c r="H46" i="10"/>
  <c r="G46" i="10"/>
  <c r="N45" i="10"/>
  <c r="M45" i="10"/>
  <c r="M12" i="10" s="1"/>
  <c r="L45" i="10"/>
  <c r="K45" i="10"/>
  <c r="J45" i="10"/>
  <c r="I45" i="10"/>
  <c r="I12" i="10" s="1"/>
  <c r="H45" i="10"/>
  <c r="G45" i="10"/>
  <c r="G12" i="10" s="1"/>
  <c r="Y44" i="10"/>
  <c r="X44" i="10"/>
  <c r="W44" i="10"/>
  <c r="V44" i="10"/>
  <c r="U44" i="10"/>
  <c r="T44" i="10"/>
  <c r="S44" i="10"/>
  <c r="R44" i="10"/>
  <c r="Q44" i="10"/>
  <c r="P44" i="10"/>
  <c r="F44" i="10"/>
  <c r="F43" i="10"/>
  <c r="F42" i="10"/>
  <c r="Y41" i="10"/>
  <c r="X41" i="10"/>
  <c r="W41" i="10"/>
  <c r="T41" i="10"/>
  <c r="S41" i="10"/>
  <c r="R41" i="10"/>
  <c r="Q41" i="10"/>
  <c r="P41" i="10"/>
  <c r="F41" i="10"/>
  <c r="F40" i="10"/>
  <c r="F39" i="10"/>
  <c r="F38" i="10"/>
  <c r="F37" i="10"/>
  <c r="F36" i="10"/>
  <c r="F35" i="10"/>
  <c r="F34" i="10"/>
  <c r="F33" i="10"/>
  <c r="F32" i="10"/>
  <c r="F45" i="10" s="1"/>
  <c r="F12" i="10" s="1"/>
  <c r="F31" i="10"/>
  <c r="F30" i="10"/>
  <c r="F28" i="10"/>
  <c r="N24" i="10"/>
  <c r="M24" i="10"/>
  <c r="V41" i="10" s="1"/>
  <c r="L24" i="10"/>
  <c r="U41" i="10" s="1"/>
  <c r="K24" i="10"/>
  <c r="J24" i="10"/>
  <c r="I24" i="10"/>
  <c r="H24" i="10"/>
  <c r="G24" i="10"/>
  <c r="K19" i="10"/>
  <c r="I19" i="10"/>
  <c r="K18" i="10"/>
  <c r="I18" i="10"/>
  <c r="N14" i="10"/>
  <c r="L14" i="10"/>
  <c r="J14" i="10"/>
  <c r="I14" i="10"/>
  <c r="H14" i="10"/>
  <c r="N13" i="10"/>
  <c r="M13" i="10"/>
  <c r="K13" i="10"/>
  <c r="N12" i="10"/>
  <c r="L12" i="10"/>
  <c r="K12" i="10"/>
  <c r="J12" i="10"/>
  <c r="H12" i="10"/>
  <c r="N11" i="10"/>
  <c r="M11" i="10"/>
  <c r="L11" i="10"/>
  <c r="K11" i="10"/>
  <c r="J11" i="10"/>
  <c r="I11" i="10"/>
  <c r="H11" i="10"/>
  <c r="G11" i="10"/>
  <c r="F11" i="10"/>
  <c r="N9" i="10"/>
  <c r="N25" i="10" s="1"/>
  <c r="M9" i="10"/>
  <c r="M25" i="10" s="1"/>
  <c r="L9" i="10"/>
  <c r="L47" i="10" s="1"/>
  <c r="K9" i="10"/>
  <c r="K47" i="10" s="1"/>
  <c r="J9" i="10"/>
  <c r="J25" i="10" s="1"/>
  <c r="I9" i="10"/>
  <c r="I25" i="10" s="1"/>
  <c r="H9" i="10"/>
  <c r="H47" i="10" s="1"/>
  <c r="G9" i="10"/>
  <c r="G47" i="10" s="1"/>
  <c r="M5" i="10"/>
  <c r="L68" i="9"/>
  <c r="K68" i="9"/>
  <c r="J68" i="9"/>
  <c r="I68" i="9"/>
  <c r="H68" i="9"/>
  <c r="H14" i="9" s="1"/>
  <c r="G68" i="9"/>
  <c r="G14" i="9" s="1"/>
  <c r="T67" i="9"/>
  <c r="S67" i="9"/>
  <c r="R67" i="9"/>
  <c r="Q67" i="9"/>
  <c r="P67" i="9"/>
  <c r="O67" i="9"/>
  <c r="N67" i="9"/>
  <c r="F67" i="9"/>
  <c r="F66" i="9"/>
  <c r="F65" i="9"/>
  <c r="S64" i="9"/>
  <c r="R64" i="9"/>
  <c r="Q64" i="9"/>
  <c r="P64" i="9"/>
  <c r="O64" i="9"/>
  <c r="N64" i="9"/>
  <c r="F64" i="9"/>
  <c r="F63" i="9"/>
  <c r="F62" i="9"/>
  <c r="F61" i="9"/>
  <c r="F60" i="9"/>
  <c r="L58" i="9"/>
  <c r="K58" i="9"/>
  <c r="K13" i="9" s="1"/>
  <c r="J58" i="9"/>
  <c r="I58" i="9"/>
  <c r="I13" i="9" s="1"/>
  <c r="H58" i="9"/>
  <c r="G58" i="9"/>
  <c r="G13" i="9" s="1"/>
  <c r="T57" i="9"/>
  <c r="S57" i="9"/>
  <c r="R57" i="9"/>
  <c r="Q57" i="9"/>
  <c r="P57" i="9"/>
  <c r="O57" i="9"/>
  <c r="N57" i="9"/>
  <c r="F57" i="9"/>
  <c r="F56" i="9"/>
  <c r="F55" i="9"/>
  <c r="T54" i="9"/>
  <c r="S54" i="9"/>
  <c r="R54" i="9"/>
  <c r="Q54" i="9"/>
  <c r="P54" i="9"/>
  <c r="O54" i="9"/>
  <c r="N54" i="9"/>
  <c r="F54" i="9"/>
  <c r="F53" i="9"/>
  <c r="F52" i="9"/>
  <c r="F51" i="9"/>
  <c r="F50" i="9"/>
  <c r="L46" i="9"/>
  <c r="K46" i="9"/>
  <c r="J46" i="9"/>
  <c r="I46" i="9"/>
  <c r="H46" i="9"/>
  <c r="G46" i="9"/>
  <c r="L44" i="9"/>
  <c r="L12" i="9" s="1"/>
  <c r="K44" i="9"/>
  <c r="J44" i="9"/>
  <c r="J12" i="9" s="1"/>
  <c r="I44" i="9"/>
  <c r="H44" i="9"/>
  <c r="H12" i="9" s="1"/>
  <c r="G44" i="9"/>
  <c r="G12" i="9" s="1"/>
  <c r="T43" i="9"/>
  <c r="S43" i="9"/>
  <c r="R43" i="9"/>
  <c r="Q43" i="9"/>
  <c r="P43" i="9"/>
  <c r="O43" i="9"/>
  <c r="N43" i="9"/>
  <c r="F43" i="9"/>
  <c r="F42" i="9"/>
  <c r="F41" i="9"/>
  <c r="U40" i="9"/>
  <c r="S40" i="9"/>
  <c r="R40" i="9"/>
  <c r="Q40" i="9"/>
  <c r="P40" i="9"/>
  <c r="O40" i="9"/>
  <c r="N40" i="9"/>
  <c r="U43" i="9" s="1"/>
  <c r="F40" i="9"/>
  <c r="F39" i="9"/>
  <c r="F38" i="9"/>
  <c r="F37" i="9"/>
  <c r="F36" i="9"/>
  <c r="F35" i="9"/>
  <c r="F34" i="9"/>
  <c r="F33" i="9"/>
  <c r="F32" i="9"/>
  <c r="F31" i="9"/>
  <c r="F30" i="9"/>
  <c r="F29" i="9"/>
  <c r="F27" i="9"/>
  <c r="F11" i="9" s="1"/>
  <c r="L23" i="9"/>
  <c r="K23" i="9"/>
  <c r="T40" i="9" s="1"/>
  <c r="J23" i="9"/>
  <c r="I23" i="9"/>
  <c r="H23" i="9"/>
  <c r="G23" i="9"/>
  <c r="L14" i="9"/>
  <c r="K14" i="9"/>
  <c r="J14" i="9"/>
  <c r="I14" i="9"/>
  <c r="L13" i="9"/>
  <c r="J13" i="9"/>
  <c r="H13" i="9"/>
  <c r="K12" i="9"/>
  <c r="I12" i="9"/>
  <c r="L11" i="9"/>
  <c r="K11" i="9"/>
  <c r="J11" i="9"/>
  <c r="I11" i="9"/>
  <c r="H11" i="9"/>
  <c r="G11" i="9"/>
  <c r="L9" i="9"/>
  <c r="L24" i="9" s="1"/>
  <c r="K9" i="9"/>
  <c r="K24" i="9" s="1"/>
  <c r="J9" i="9"/>
  <c r="J24" i="9" s="1"/>
  <c r="I9" i="9"/>
  <c r="I47" i="9" s="1"/>
  <c r="H9" i="9"/>
  <c r="H24" i="9" s="1"/>
  <c r="G9" i="9"/>
  <c r="G24" i="9" s="1"/>
  <c r="K5" i="9"/>
  <c r="I24" i="9" l="1"/>
  <c r="K24" i="11"/>
  <c r="F68" i="12"/>
  <c r="F14" i="12" s="1"/>
  <c r="I15" i="9"/>
  <c r="J15" i="9"/>
  <c r="L15" i="9"/>
  <c r="I47" i="10"/>
  <c r="F62" i="11"/>
  <c r="F13" i="11" s="1"/>
  <c r="F62" i="12"/>
  <c r="F13" i="12" s="1"/>
  <c r="J15" i="10"/>
  <c r="F58" i="10"/>
  <c r="F13" i="10" s="1"/>
  <c r="N15" i="12"/>
  <c r="K15" i="9"/>
  <c r="J47" i="9"/>
  <c r="H53" i="11"/>
  <c r="H12" i="11" s="1"/>
  <c r="H15" i="11" s="1"/>
  <c r="F15" i="10"/>
  <c r="J16" i="10" s="1"/>
  <c r="N15" i="10"/>
  <c r="F68" i="10"/>
  <c r="F14" i="10" s="1"/>
  <c r="I53" i="11"/>
  <c r="I12" i="11" s="1"/>
  <c r="G56" i="11"/>
  <c r="F50" i="12"/>
  <c r="F54" i="12" s="1"/>
  <c r="F12" i="12" s="1"/>
  <c r="F68" i="11"/>
  <c r="F14" i="11" s="1"/>
  <c r="I15" i="11"/>
  <c r="F29" i="11"/>
  <c r="F11" i="11" s="1"/>
  <c r="L53" i="11"/>
  <c r="L12" i="11" s="1"/>
  <c r="F49" i="11"/>
  <c r="F53" i="11" s="1"/>
  <c r="F12" i="11" s="1"/>
  <c r="F68" i="9"/>
  <c r="F14" i="9" s="1"/>
  <c r="F58" i="9"/>
  <c r="F13" i="9" s="1"/>
  <c r="G15" i="9"/>
  <c r="F44" i="9"/>
  <c r="F12" i="9" s="1"/>
  <c r="F15" i="9" s="1"/>
  <c r="G16" i="9" s="1"/>
  <c r="H15" i="9"/>
  <c r="M15" i="12"/>
  <c r="G54" i="12"/>
  <c r="G12" i="12" s="1"/>
  <c r="G15" i="12" s="1"/>
  <c r="J15" i="12"/>
  <c r="K54" i="12"/>
  <c r="K12" i="12" s="1"/>
  <c r="K15" i="12" s="1"/>
  <c r="W53" i="12"/>
  <c r="L15" i="12"/>
  <c r="I25" i="12"/>
  <c r="M25" i="12"/>
  <c r="S53" i="12"/>
  <c r="G56" i="12"/>
  <c r="K56" i="12"/>
  <c r="J25" i="12"/>
  <c r="N25" i="12"/>
  <c r="X53" i="12"/>
  <c r="H54" i="12"/>
  <c r="H12" i="12" s="1"/>
  <c r="H15" i="12" s="1"/>
  <c r="H56" i="12"/>
  <c r="L56" i="12"/>
  <c r="U53" i="12"/>
  <c r="Y53" i="12"/>
  <c r="I54" i="12"/>
  <c r="I12" i="12" s="1"/>
  <c r="I15" i="12" s="1"/>
  <c r="G15" i="11"/>
  <c r="K15" i="11"/>
  <c r="L15" i="11"/>
  <c r="H56" i="11"/>
  <c r="L56" i="11"/>
  <c r="N51" i="11"/>
  <c r="R51" i="11"/>
  <c r="J53" i="11"/>
  <c r="J12" i="11" s="1"/>
  <c r="J15" i="11" s="1"/>
  <c r="I56" i="11"/>
  <c r="N16" i="10"/>
  <c r="G15" i="10"/>
  <c r="K15" i="10"/>
  <c r="H15" i="10"/>
  <c r="L15" i="10"/>
  <c r="I15" i="10"/>
  <c r="M15" i="10"/>
  <c r="G25" i="10"/>
  <c r="K25" i="10"/>
  <c r="J47" i="10"/>
  <c r="N47" i="10"/>
  <c r="H25" i="10"/>
  <c r="L25" i="10"/>
  <c r="G47" i="9"/>
  <c r="K47" i="9"/>
  <c r="T64" i="9" s="1"/>
  <c r="H47" i="9"/>
  <c r="L47" i="9"/>
  <c r="F15" i="12" l="1"/>
  <c r="M16" i="12" s="1"/>
  <c r="L16" i="10"/>
  <c r="H16" i="10"/>
  <c r="M16" i="10"/>
  <c r="G16" i="10"/>
  <c r="P16" i="10" s="1"/>
  <c r="F15" i="11"/>
  <c r="I16" i="11" s="1"/>
  <c r="H16" i="9"/>
  <c r="J16" i="9"/>
  <c r="I16" i="9"/>
  <c r="I16" i="10"/>
  <c r="I21" i="10" s="1"/>
  <c r="K16" i="10"/>
  <c r="K21" i="10" s="1"/>
  <c r="K16" i="9"/>
  <c r="L16" i="9"/>
  <c r="G16" i="12" l="1"/>
  <c r="P16" i="12" s="1"/>
  <c r="N16" i="12"/>
  <c r="L16" i="12"/>
  <c r="H16" i="12"/>
  <c r="K16" i="12"/>
  <c r="K21" i="12" s="1"/>
  <c r="I16" i="12"/>
  <c r="I21" i="12" s="1"/>
  <c r="J16" i="12"/>
  <c r="H16" i="11"/>
  <c r="L16" i="11"/>
  <c r="J16" i="11"/>
  <c r="K16" i="11"/>
  <c r="G16" i="11"/>
  <c r="N16" i="11" s="1"/>
  <c r="N16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Matthias Misslin</author>
  </authors>
  <commentList>
    <comment ref="J18" authorId="0" shapeId="0" xr:uid="{00000000-0006-0000-0100-000001000000}">
      <text>
        <r>
          <rPr>
            <b/>
            <sz val="11"/>
            <color indexed="81"/>
            <rFont val="Times New Roman"/>
            <family val="1"/>
          </rPr>
          <t>Auswahl:
Nicht Gewünschtes Zellinhalt löschen!</t>
        </r>
      </text>
    </comment>
    <comment ref="J19" authorId="0" shapeId="0" xr:uid="{00000000-0006-0000-0100-000002000000}">
      <text>
        <r>
          <rPr>
            <b/>
            <sz val="10"/>
            <color indexed="81"/>
            <rFont val="Arial"/>
            <family val="2"/>
          </rPr>
          <t>Nicht Gewünschter
Zellinhalt löschen!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Zumbach Daniel</author>
  </authors>
  <commentList>
    <comment ref="M27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Erwerb Grundstücke, Gebäude, Rechtskosten für Erwerb z.B. Schätzzungskommission, externe Juristen, Entschädigung für Durchleitungsrechte, Baurecht, Dienstbarkeiten (IMA)</t>
        </r>
      </text>
    </comment>
    <comment ref="M28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Entschädigung für Kulturausfall, Folgebewirtschaftung, Ersatz FFF</t>
        </r>
      </text>
    </comment>
    <comment ref="M33" authorId="0" shapeId="0" xr:uid="{00000000-0006-0000-0200-000003000000}">
      <text>
        <r>
          <rPr>
            <b/>
            <sz val="9"/>
            <color indexed="81"/>
            <rFont val="Segoe UI"/>
            <family val="2"/>
          </rPr>
          <t>Alle Tief- und Strassenbauarbeiten, Tiefbau BSA (Rohrblock, Schächte, Fundamente), Leiteinrichtungen, Signale, Markierungen, Bepflanzungen, Gärtner, Aufforstungen, Geländer, Zäune, Schlosserarbeiten, etc.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50" authorId="0" shapeId="0" xr:uid="{00000000-0006-0000-0200-000004000000}">
      <text>
        <r>
          <rPr>
            <b/>
            <sz val="9"/>
            <color indexed="81"/>
            <rFont val="Segoe UI"/>
            <family val="2"/>
          </rPr>
          <t>wenn KUBA Objekt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51" authorId="0" shapeId="0" xr:uid="{00000000-0006-0000-0200-000005000000}">
      <text>
        <r>
          <rPr>
            <b/>
            <sz val="9"/>
            <color indexed="81"/>
            <rFont val="Segoe UI"/>
            <family val="2"/>
          </rPr>
          <t>Elektrische Installationen (Beleuchtung, Signale, HLS, VDE, LSA, Pumpen, GFS etc.)</t>
        </r>
      </text>
    </comment>
    <comment ref="M59" authorId="0" shapeId="0" xr:uid="{00000000-0006-0000-0200-000006000000}">
      <text>
        <r>
          <rPr>
            <b/>
            <sz val="9"/>
            <color indexed="81"/>
            <rFont val="Segoe UI"/>
            <family val="2"/>
          </rPr>
          <t>Alle Eigenleistungen UB, UR, Fachstellen, Markierungsequippe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60" authorId="0" shapeId="0" xr:uid="{00000000-0006-0000-0200-000007000000}">
      <text>
        <r>
          <rPr>
            <b/>
            <sz val="9"/>
            <color indexed="81"/>
            <rFont val="Segoe UI"/>
            <family val="2"/>
          </rPr>
          <t>Fremdleistungen durch SI oder FS bestellt und Vergabe durch SI oder FS z.B. Labor, Kanalreinigung, TV, Markierung, Bau-LSA, Signale, Infotafel, etc.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64" authorId="0" shapeId="0" xr:uid="{00000000-0006-0000-0200-000008000000}">
      <text>
        <r>
          <rPr>
            <b/>
            <sz val="9"/>
            <color indexed="81"/>
            <rFont val="Segoe UI"/>
            <family val="2"/>
          </rPr>
          <t>Alle Planer, Spezialisten (Verkehrsplaner, Architekt, Geologe, Vermesser, etc.), Kosten Auflage, Inseratekosten, Öffentlichkeitsarbeit</t>
        </r>
      </text>
    </comment>
    <comment ref="M65" authorId="0" shapeId="0" xr:uid="{00000000-0006-0000-0200-000009000000}">
      <text>
        <r>
          <rPr>
            <b/>
            <sz val="9"/>
            <color indexed="81"/>
            <rFont val="Segoe UI"/>
            <family val="2"/>
          </rPr>
          <t>Alle Planer, Spezialisten (Verkehrsplaner, Architekt, Geologe, Vermesser, etc.), Kosten Auflage, Inseratekosten, Öffentlichkeitsarbeit, Grundbuchvermessung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66" authorId="0" shapeId="0" xr:uid="{00000000-0006-0000-0200-00000A000000}">
      <text>
        <r>
          <rPr>
            <b/>
            <sz val="9"/>
            <color indexed="81"/>
            <rFont val="Segoe UI"/>
            <family val="2"/>
          </rPr>
          <t>Eigenleistungen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Matthias Misslin</author>
    <author>Zumbach Daniel</author>
  </authors>
  <commentList>
    <comment ref="J18" authorId="0" shapeId="0" xr:uid="{00000000-0006-0000-0300-000001000000}">
      <text>
        <r>
          <rPr>
            <b/>
            <sz val="11"/>
            <color indexed="81"/>
            <rFont val="Times New Roman"/>
            <family val="1"/>
          </rPr>
          <t>Auswahl:
Nicht Gewünschtes Zellinhalt löschen!</t>
        </r>
      </text>
    </comment>
    <comment ref="J19" authorId="0" shapeId="0" xr:uid="{00000000-0006-0000-0300-000002000000}">
      <text>
        <r>
          <rPr>
            <b/>
            <sz val="10"/>
            <color indexed="81"/>
            <rFont val="Arial"/>
            <family val="2"/>
          </rPr>
          <t>Nicht Gewünschter
Zellinhalt löschen!</t>
        </r>
      </text>
    </comment>
    <comment ref="O28" authorId="1" shapeId="0" xr:uid="{00000000-0006-0000-0300-000003000000}">
      <text>
        <r>
          <rPr>
            <b/>
            <sz val="9"/>
            <color indexed="81"/>
            <rFont val="Segoe UI"/>
            <family val="2"/>
          </rPr>
          <t>Erwerb Grundstücke, Gebäude, Rechtskosten für Erwerb z.B. Schätzzungskommission, externe Juristen, Entschädigung für Durchleitungsrechte, Baurecht, Dienstbarkeiten (IMA)</t>
        </r>
      </text>
    </comment>
    <comment ref="O29" authorId="1" shapeId="0" xr:uid="{00000000-0006-0000-0300-000004000000}">
      <text>
        <r>
          <rPr>
            <b/>
            <sz val="9"/>
            <color indexed="81"/>
            <rFont val="Segoe UI"/>
            <family val="2"/>
          </rPr>
          <t>Entschädigung für Kulturausfall, Folgebewirtschaftung, Ersatz FFF</t>
        </r>
      </text>
    </comment>
    <comment ref="O34" authorId="1" shapeId="0" xr:uid="{00000000-0006-0000-0300-000005000000}">
      <text>
        <r>
          <rPr>
            <b/>
            <sz val="9"/>
            <color indexed="81"/>
            <rFont val="Segoe UI"/>
            <family val="2"/>
          </rPr>
          <t>Alle Tief- und Strassenbauarbeiten, Tiefbau BSA (Rohrblock, Schächte, Fundamente), Leiteinrichtungen, Signale, Markierungen, Bepflanzungen, Gärtner, Aufforstungen, Geländer, Zäune, Schlosserarbeiten, etc.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51" authorId="1" shapeId="0" xr:uid="{00000000-0006-0000-0300-000006000000}">
      <text>
        <r>
          <rPr>
            <b/>
            <sz val="9"/>
            <color indexed="81"/>
            <rFont val="Segoe UI"/>
            <family val="2"/>
          </rPr>
          <t>wenn KUBA Objekt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52" authorId="1" shapeId="0" xr:uid="{00000000-0006-0000-0300-000007000000}">
      <text>
        <r>
          <rPr>
            <b/>
            <sz val="9"/>
            <color indexed="81"/>
            <rFont val="Segoe UI"/>
            <family val="2"/>
          </rPr>
          <t>Elektrische Installationen (Beleuchtung, Signale, HLS, VDE, LSA, Pumpen, GFS etc.)</t>
        </r>
      </text>
    </comment>
    <comment ref="O60" authorId="1" shapeId="0" xr:uid="{00000000-0006-0000-0300-000008000000}">
      <text>
        <r>
          <rPr>
            <b/>
            <sz val="9"/>
            <color indexed="81"/>
            <rFont val="Segoe UI"/>
            <family val="2"/>
          </rPr>
          <t>Alle Eigenleistungen UB, UR, Fachstellen, Markierungsequippe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61" authorId="1" shapeId="0" xr:uid="{00000000-0006-0000-0300-000009000000}">
      <text>
        <r>
          <rPr>
            <b/>
            <sz val="9"/>
            <color indexed="81"/>
            <rFont val="Segoe UI"/>
            <family val="2"/>
          </rPr>
          <t>Eigenleistungen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62" authorId="1" shapeId="0" xr:uid="{00000000-0006-0000-0300-00000A000000}">
      <text>
        <r>
          <rPr>
            <b/>
            <sz val="9"/>
            <color indexed="81"/>
            <rFont val="Segoe UI"/>
            <family val="2"/>
          </rPr>
          <t>Fremdleistungen durch SI oder FS bestellt und Vergabe durch SI oder FS z.B. Labor, Kanalreinigung, TV, Markierung, Bau-LSA, Signale, Infotafel, etc.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65" authorId="1" shapeId="0" xr:uid="{00000000-0006-0000-0300-00000B000000}">
      <text>
        <r>
          <rPr>
            <b/>
            <sz val="9"/>
            <color indexed="81"/>
            <rFont val="Segoe UI"/>
            <family val="2"/>
          </rPr>
          <t>Alle Planer, Spezialisten (Verkehrsplaner, Architekt, Geologe, Vermesser, etc.), Kosten Auflage, Inseratekosten, Öffentlichkeitsarbeit</t>
        </r>
      </text>
    </comment>
    <comment ref="O66" authorId="1" shapeId="0" xr:uid="{00000000-0006-0000-0300-00000C000000}">
      <text>
        <r>
          <rPr>
            <b/>
            <sz val="9"/>
            <color indexed="81"/>
            <rFont val="Segoe UI"/>
            <family val="2"/>
          </rPr>
          <t>Alle Planer, Spezialisten (Verkehrsplaner, Architekt, Geologe, Vermesser, etc.), Kosten Auflage, Inseratekosten, Öffentlichkeitsarbeit, Grundbuchvermessung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67" authorId="1" shapeId="0" xr:uid="{00000000-0006-0000-0300-00000D000000}">
      <text>
        <r>
          <rPr>
            <b/>
            <sz val="9"/>
            <color indexed="81"/>
            <rFont val="Segoe UI"/>
            <family val="2"/>
          </rPr>
          <t>Eigenleistungen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<sst xmlns="http://schemas.openxmlformats.org/spreadsheetml/2006/main" count="574" uniqueCount="127">
  <si>
    <t>Gemeinde:</t>
  </si>
  <si>
    <t>Strasse:</t>
  </si>
  <si>
    <t>Strecke:</t>
  </si>
  <si>
    <t>km/Bauwerk:</t>
  </si>
  <si>
    <t>Vorhaben:</t>
  </si>
  <si>
    <t>Total</t>
  </si>
  <si>
    <t>ca. 15 %</t>
  </si>
  <si>
    <t>Bauarbeiten</t>
  </si>
  <si>
    <t>Spezialbauwerke</t>
  </si>
  <si>
    <t>Bepflanzung, Gärtnerarb., Aufforstung</t>
  </si>
  <si>
    <t>Geländer, Zäune, Schlosserarb.</t>
  </si>
  <si>
    <t>LSA (Lichtsignalanlagen)</t>
  </si>
  <si>
    <t>Geotechnik, Laborkosten</t>
  </si>
  <si>
    <t>Studien/Vorprojekt</t>
  </si>
  <si>
    <t>Bauprojekt/Ausführungsprojekt</t>
  </si>
  <si>
    <t>Oberbauleitung</t>
  </si>
  <si>
    <t>Geologe, Architekt, Spez. Ing.</t>
  </si>
  <si>
    <t>Vermarkung und Vermessung</t>
  </si>
  <si>
    <t>Anteil</t>
  </si>
  <si>
    <t>Sachkonto:</t>
  </si>
  <si>
    <t>Kostenvoranschlag</t>
  </si>
  <si>
    <t>Bitte wählen</t>
  </si>
  <si>
    <t>Zusammenstellung</t>
  </si>
  <si>
    <t>Preisbasis :</t>
  </si>
  <si>
    <t>gebundene Ausgaben</t>
  </si>
  <si>
    <t>neue Ausgaben</t>
  </si>
  <si>
    <t>Bezeichnung:</t>
  </si>
  <si>
    <t>Neue Ausgabe</t>
  </si>
  <si>
    <t>Fr.</t>
  </si>
  <si>
    <t>I.</t>
  </si>
  <si>
    <t>Erwerb von Grund und Rechten</t>
  </si>
  <si>
    <t>keine</t>
  </si>
  <si>
    <t>II.</t>
  </si>
  <si>
    <t>III.</t>
  </si>
  <si>
    <t>Nebenarbeiten</t>
  </si>
  <si>
    <t>Erwerb Grundstück</t>
  </si>
  <si>
    <t>IV.</t>
  </si>
  <si>
    <t>Technische Arbeiten</t>
  </si>
  <si>
    <t>Anteil Total 100 %</t>
  </si>
  <si>
    <t>50100 00000</t>
  </si>
  <si>
    <t>Fussgänger-
anlagen</t>
  </si>
  <si>
    <t>T O T A L</t>
  </si>
  <si>
    <t>50110 00000</t>
  </si>
  <si>
    <t>Staatsstrassen</t>
  </si>
  <si>
    <t>Anteil % der Kosten Total</t>
  </si>
  <si>
    <t>50110 80010</t>
  </si>
  <si>
    <t>Staatsstrassen 
Beleuchtungs-
anlagen</t>
  </si>
  <si>
    <t>Anteil:</t>
  </si>
  <si>
    <t>Der Projektverfasser:</t>
  </si>
  <si>
    <t>50110 80020</t>
  </si>
  <si>
    <t>Staatsstrassen 
Anteil ÖV</t>
  </si>
  <si>
    <t>50120 00000</t>
  </si>
  <si>
    <t>Verkehrs-einrichtungen</t>
  </si>
  <si>
    <t>50130 00000</t>
  </si>
  <si>
    <t>Fahrrad-anlagen</t>
  </si>
  <si>
    <t>63200 80000</t>
  </si>
  <si>
    <t>Investitions-beiträge von Gemeinden Staatstrassen</t>
  </si>
  <si>
    <t>Ort, Datum</t>
  </si>
  <si>
    <t>Geb. Ausgabe</t>
  </si>
  <si>
    <t>T O T A L   (gem. sep. Berechnung)</t>
  </si>
  <si>
    <t>31410 80050</t>
  </si>
  <si>
    <t>Staatsstrassen 
baulicher Unterhalt</t>
  </si>
  <si>
    <t>Staatsstrassen Anteil ÖV</t>
  </si>
  <si>
    <t>Belagsflächenanteile:  Erdarbeiten</t>
  </si>
  <si>
    <t>Belagsflächenanteile:  Entwässerung</t>
  </si>
  <si>
    <t>50111 00000</t>
  </si>
  <si>
    <t>Erneuerung
Staatstrassen</t>
  </si>
  <si>
    <t>113  Baustelleneinrichtungen</t>
  </si>
  <si>
    <t>50112 00000</t>
  </si>
  <si>
    <t>Lärmschutz</t>
  </si>
  <si>
    <t>116  Abholzen und Roden</t>
  </si>
  <si>
    <t>117  Abbrüche</t>
  </si>
  <si>
    <t>142  Kleine Belagsarbeiten</t>
  </si>
  <si>
    <t>151  Bauarbeiten für Werkleitungen</t>
  </si>
  <si>
    <t>161  Wasserhaltung</t>
  </si>
  <si>
    <t>211  Erdarbeiten</t>
  </si>
  <si>
    <t>221  Fundationsschicht u. Materialgew.</t>
  </si>
  <si>
    <t>222  Pflästerungen und Abschlüsse</t>
  </si>
  <si>
    <t>223  Belagsarbeiten</t>
  </si>
  <si>
    <t>Berechnungshilfe für Verschiedenes</t>
  </si>
  <si>
    <t>237  Entwässerungen</t>
  </si>
  <si>
    <t xml:space="preserve">        T O T A L     II. Bauarbeiten</t>
  </si>
  <si>
    <t>Leiteinrichtung, Signale, Markierung etc.</t>
  </si>
  <si>
    <t>Geländer, Zäune, Schlosserarbeiten</t>
  </si>
  <si>
    <t>Elektr. Installation. (Beleucht. u. Signale)</t>
  </si>
  <si>
    <t>Interne Aufwendungen</t>
  </si>
  <si>
    <t xml:space="preserve">       T O T A L     III. Nebenarbeiten</t>
  </si>
  <si>
    <t>Bauleitung</t>
  </si>
  <si>
    <t>Erhebung/Abklär., Mithilfe Landerwerb</t>
  </si>
  <si>
    <t xml:space="preserve">       T O T A L     IV. Techn. Arbeiten</t>
  </si>
  <si>
    <t>Radweg</t>
  </si>
  <si>
    <t>Rad/Gehweg</t>
  </si>
  <si>
    <t>Gehweg</t>
  </si>
  <si>
    <t>2/3    1/3</t>
  </si>
  <si>
    <t>1/2    1/2</t>
  </si>
  <si>
    <t>Total Rad -
fahreranlagen</t>
  </si>
  <si>
    <t>Total Fuss -
gängeranlagen</t>
  </si>
  <si>
    <t>………………………………………</t>
  </si>
  <si>
    <t>Beitragspflichtig</t>
  </si>
  <si>
    <t>Nicht beitragspflichtig (Ue.G. resp. best.)</t>
  </si>
  <si>
    <t>Elektr. Installation (Beleucht. u. Signale)</t>
  </si>
  <si>
    <t>Erhebung/ Abklär., Mithilfe Landerwerb</t>
  </si>
  <si>
    <t>Kostenträger:</t>
  </si>
  <si>
    <t>Landerwerb</t>
  </si>
  <si>
    <t>Erwerb Grundstücke/Gebäude, Rechtskosten</t>
  </si>
  <si>
    <t>Entschädigungen Kulturausfall</t>
  </si>
  <si>
    <t>Tief- und Strassenbau</t>
  </si>
  <si>
    <t>241 Ortbetonbau</t>
  </si>
  <si>
    <t>181 Garten- und Landschaftsbau</t>
  </si>
  <si>
    <t>183 Zäune und Arealeingänge</t>
  </si>
  <si>
    <t>281 Fahrzeugrückhaltesysteme und Geländer</t>
  </si>
  <si>
    <t>286 Markierungen auf Verkehrsflächen</t>
  </si>
  <si>
    <t>Kunstbauten</t>
  </si>
  <si>
    <t>BSA (elektr.Installationen, LSA, etc.)</t>
  </si>
  <si>
    <t xml:space="preserve">        T O T A L     20 Bauarbeiten</t>
  </si>
  <si>
    <t>Vorprojekt, Bauprojekt</t>
  </si>
  <si>
    <t>Ausführungsprojekt, BL, Abschluss</t>
  </si>
  <si>
    <t xml:space="preserve">       T O T A L     40 Techn. Arbeiten</t>
  </si>
  <si>
    <t>Vorprojekt/Bauprojekt</t>
  </si>
  <si>
    <t>Ausführungsprojekt/BL/Abschluss</t>
  </si>
  <si>
    <t>Nebenarbeiten Leistungen SI/FS (int/ext)</t>
  </si>
  <si>
    <t>Unvorhergesehenes ca. 15%</t>
  </si>
  <si>
    <t>Interne Aufwendungen Interne Aufwendungen SI/FS</t>
  </si>
  <si>
    <t>Fremdleistungen beauftragt von SI/FS</t>
  </si>
  <si>
    <t xml:space="preserve">       T O T A L    30 Nebenarbeiten Leistungen SI/FS</t>
  </si>
  <si>
    <t>Interne Aufwendungen SI/FS</t>
  </si>
  <si>
    <t>Unvorhergesehenes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</si>
</sst>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dd/mm/yyyy;@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sz val="11"/>
      <color indexed="81"/>
      <name val="Times New Roman"/>
      <family val="1"/>
    </font>
    <font>
      <b/>
      <sz val="10"/>
      <color indexed="81"/>
      <name val="Arial"/>
      <family val="2"/>
    </font>
    <font>
      <i/>
      <sz val="14"/>
      <name val="Arial"/>
      <family val="2"/>
    </font>
    <font>
      <sz val="16"/>
      <name val="Arial Black"/>
      <family val="2"/>
    </font>
    <font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9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2">
    <xf numFmtId="0" fontId="0" fillId="0" borderId="0" xfId="0"/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3" borderId="0" xfId="0" applyFont="1" applyFill="1" applyAlignment="1" applyProtection="1">
      <alignment horizontal="left"/>
      <protection locked="0"/>
    </xf>
    <xf numFmtId="0" fontId="6" fillId="0" borderId="0" xfId="0" applyFont="1" applyAlignment="1">
      <alignment vertical="center"/>
    </xf>
    <xf numFmtId="0" fontId="2" fillId="0" borderId="2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3" xfId="0" applyFont="1" applyBorder="1"/>
    <xf numFmtId="0" fontId="2" fillId="0" borderId="0" xfId="0" applyFont="1"/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" fillId="0" borderId="9" xfId="0" applyFont="1" applyBorder="1"/>
    <xf numFmtId="0" fontId="2" fillId="0" borderId="83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4" fontId="2" fillId="0" borderId="15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91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92" xfId="0" applyNumberFormat="1" applyFont="1" applyBorder="1" applyAlignment="1">
      <alignment vertical="center"/>
    </xf>
    <xf numFmtId="4" fontId="2" fillId="0" borderId="93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93" xfId="0" applyFont="1" applyBorder="1" applyAlignment="1">
      <alignment vertical="center"/>
    </xf>
    <xf numFmtId="0" fontId="2" fillId="0" borderId="97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4" fontId="2" fillId="0" borderId="54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4" fontId="2" fillId="0" borderId="33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3" borderId="0" xfId="0" applyFont="1" applyFill="1" applyAlignment="1">
      <alignment horizontal="left"/>
    </xf>
    <xf numFmtId="3" fontId="2" fillId="3" borderId="26" xfId="0" applyNumberFormat="1" applyFont="1" applyFill="1" applyBorder="1" applyAlignment="1" applyProtection="1">
      <alignment vertical="center"/>
      <protection locked="0"/>
    </xf>
    <xf numFmtId="3" fontId="2" fillId="3" borderId="94" xfId="0" applyNumberFormat="1" applyFont="1" applyFill="1" applyBorder="1" applyAlignment="1" applyProtection="1">
      <alignment vertical="center"/>
      <protection locked="0"/>
    </xf>
    <xf numFmtId="3" fontId="2" fillId="3" borderId="64" xfId="0" applyNumberFormat="1" applyFont="1" applyFill="1" applyBorder="1" applyAlignment="1" applyProtection="1">
      <alignment vertical="center"/>
      <protection locked="0"/>
    </xf>
    <xf numFmtId="3" fontId="2" fillId="3" borderId="95" xfId="0" applyNumberFormat="1" applyFont="1" applyFill="1" applyBorder="1" applyAlignment="1" applyProtection="1">
      <alignment vertical="center"/>
      <protection locked="0"/>
    </xf>
    <xf numFmtId="3" fontId="2" fillId="3" borderId="96" xfId="0" applyNumberFormat="1" applyFont="1" applyFill="1" applyBorder="1" applyAlignment="1" applyProtection="1">
      <alignment vertical="center"/>
      <protection locked="0"/>
    </xf>
    <xf numFmtId="1" fontId="2" fillId="3" borderId="33" xfId="0" applyNumberFormat="1" applyFont="1" applyFill="1" applyBorder="1" applyAlignment="1" applyProtection="1">
      <alignment horizontal="right" vertical="center"/>
      <protection locked="0"/>
    </xf>
    <xf numFmtId="1" fontId="2" fillId="3" borderId="92" xfId="0" applyNumberFormat="1" applyFont="1" applyFill="1" applyBorder="1" applyAlignment="1" applyProtection="1">
      <alignment horizontal="right" vertical="center"/>
      <protection locked="0"/>
    </xf>
    <xf numFmtId="1" fontId="2" fillId="3" borderId="93" xfId="0" applyNumberFormat="1" applyFont="1" applyFill="1" applyBorder="1" applyAlignment="1" applyProtection="1">
      <alignment horizontal="right" vertical="center"/>
      <protection locked="0"/>
    </xf>
    <xf numFmtId="1" fontId="2" fillId="3" borderId="52" xfId="0" applyNumberFormat="1" applyFont="1" applyFill="1" applyBorder="1" applyAlignment="1" applyProtection="1">
      <alignment horizontal="right" vertical="center"/>
      <protection locked="0"/>
    </xf>
    <xf numFmtId="1" fontId="2" fillId="3" borderId="13" xfId="0" applyNumberFormat="1" applyFont="1" applyFill="1" applyBorder="1" applyAlignment="1" applyProtection="1">
      <alignment horizontal="right" vertical="center"/>
      <protection locked="0"/>
    </xf>
    <xf numFmtId="1" fontId="2" fillId="3" borderId="39" xfId="0" applyNumberFormat="1" applyFont="1" applyFill="1" applyBorder="1" applyAlignment="1" applyProtection="1">
      <alignment horizontal="right" vertical="center"/>
      <protection locked="0"/>
    </xf>
    <xf numFmtId="1" fontId="2" fillId="3" borderId="98" xfId="0" applyNumberFormat="1" applyFont="1" applyFill="1" applyBorder="1" applyAlignment="1" applyProtection="1">
      <alignment horizontal="right" vertical="center"/>
      <protection locked="0"/>
    </xf>
    <xf numFmtId="1" fontId="2" fillId="3" borderId="99" xfId="0" applyNumberFormat="1" applyFont="1" applyFill="1" applyBorder="1" applyAlignment="1" applyProtection="1">
      <alignment horizontal="right" vertical="center"/>
      <protection locked="0"/>
    </xf>
    <xf numFmtId="1" fontId="2" fillId="3" borderId="100" xfId="0" applyNumberFormat="1" applyFont="1" applyFill="1" applyBorder="1" applyAlignment="1" applyProtection="1">
      <alignment horizontal="right" vertical="center"/>
      <protection locked="0"/>
    </xf>
    <xf numFmtId="1" fontId="2" fillId="3" borderId="101" xfId="0" applyNumberFormat="1" applyFont="1" applyFill="1" applyBorder="1" applyAlignment="1" applyProtection="1">
      <alignment horizontal="right" vertical="center"/>
      <protection locked="0"/>
    </xf>
    <xf numFmtId="3" fontId="2" fillId="3" borderId="0" xfId="0" applyNumberFormat="1" applyFont="1" applyFill="1" applyAlignment="1" applyProtection="1">
      <alignment vertical="center"/>
      <protection locked="0"/>
    </xf>
    <xf numFmtId="3" fontId="2" fillId="3" borderId="92" xfId="0" applyNumberFormat="1" applyFont="1" applyFill="1" applyBorder="1" applyAlignment="1" applyProtection="1">
      <alignment vertical="center"/>
      <protection locked="0"/>
    </xf>
    <xf numFmtId="3" fontId="2" fillId="3" borderId="14" xfId="0" applyNumberFormat="1" applyFont="1" applyFill="1" applyBorder="1" applyAlignment="1" applyProtection="1">
      <alignment vertical="center"/>
      <protection locked="0"/>
    </xf>
    <xf numFmtId="3" fontId="2" fillId="3" borderId="93" xfId="0" applyNumberFormat="1" applyFont="1" applyFill="1" applyBorder="1" applyAlignment="1" applyProtection="1">
      <alignment vertical="center"/>
      <protection locked="0"/>
    </xf>
    <xf numFmtId="3" fontId="2" fillId="3" borderId="13" xfId="0" applyNumberFormat="1" applyFont="1" applyFill="1" applyBorder="1" applyAlignment="1" applyProtection="1">
      <alignment vertical="center"/>
      <protection locked="0"/>
    </xf>
    <xf numFmtId="3" fontId="2" fillId="3" borderId="54" xfId="0" applyNumberFormat="1" applyFont="1" applyFill="1" applyBorder="1" applyAlignment="1" applyProtection="1">
      <alignment vertical="center"/>
      <protection locked="0"/>
    </xf>
    <xf numFmtId="3" fontId="2" fillId="3" borderId="4" xfId="0" applyNumberFormat="1" applyFont="1" applyFill="1" applyBorder="1" applyAlignment="1" applyProtection="1">
      <alignment vertical="center"/>
      <protection locked="0"/>
    </xf>
    <xf numFmtId="3" fontId="2" fillId="2" borderId="12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1" fontId="2" fillId="2" borderId="15" xfId="0" applyNumberFormat="1" applyFont="1" applyFill="1" applyBorder="1" applyAlignment="1">
      <alignment horizontal="right" vertical="center"/>
    </xf>
    <xf numFmtId="1" fontId="2" fillId="2" borderId="16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vertical="center"/>
    </xf>
    <xf numFmtId="3" fontId="2" fillId="2" borderId="17" xfId="0" applyNumberFormat="1" applyFont="1" applyFill="1" applyBorder="1" applyAlignment="1">
      <alignment vertical="center"/>
    </xf>
    <xf numFmtId="3" fontId="2" fillId="2" borderId="44" xfId="0" applyNumberFormat="1" applyFont="1" applyFill="1" applyBorder="1" applyAlignment="1">
      <alignment vertical="center"/>
    </xf>
    <xf numFmtId="3" fontId="2" fillId="2" borderId="102" xfId="0" applyNumberFormat="1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3" fontId="2" fillId="2" borderId="103" xfId="0" applyNumberFormat="1" applyFont="1" applyFill="1" applyBorder="1" applyAlignment="1">
      <alignment vertical="center"/>
    </xf>
    <xf numFmtId="3" fontId="2" fillId="2" borderId="104" xfId="0" applyNumberFormat="1" applyFont="1" applyFill="1" applyBorder="1" applyAlignment="1">
      <alignment vertical="center"/>
    </xf>
    <xf numFmtId="3" fontId="2" fillId="2" borderId="105" xfId="0" applyNumberFormat="1" applyFont="1" applyFill="1" applyBorder="1" applyAlignment="1">
      <alignment vertical="center"/>
    </xf>
    <xf numFmtId="3" fontId="2" fillId="2" borderId="106" xfId="0" applyNumberFormat="1" applyFont="1" applyFill="1" applyBorder="1" applyAlignment="1">
      <alignment vertical="center"/>
    </xf>
    <xf numFmtId="3" fontId="2" fillId="3" borderId="35" xfId="0" applyNumberFormat="1" applyFont="1" applyFill="1" applyBorder="1" applyAlignment="1" applyProtection="1">
      <alignment vertical="center"/>
      <protection locked="0"/>
    </xf>
    <xf numFmtId="3" fontId="2" fillId="3" borderId="27" xfId="0" applyNumberFormat="1" applyFont="1" applyFill="1" applyBorder="1" applyAlignment="1" applyProtection="1">
      <alignment vertical="center"/>
      <protection locked="0"/>
    </xf>
    <xf numFmtId="1" fontId="2" fillId="3" borderId="21" xfId="0" applyNumberFormat="1" applyFont="1" applyFill="1" applyBorder="1" applyAlignment="1" applyProtection="1">
      <alignment horizontal="right" vertical="center"/>
      <protection locked="0"/>
    </xf>
    <xf numFmtId="1" fontId="2" fillId="3" borderId="0" xfId="0" applyNumberFormat="1" applyFont="1" applyFill="1" applyAlignment="1" applyProtection="1">
      <alignment horizontal="right" vertical="center"/>
      <protection locked="0"/>
    </xf>
    <xf numFmtId="1" fontId="2" fillId="3" borderId="40" xfId="0" applyNumberFormat="1" applyFont="1" applyFill="1" applyBorder="1" applyAlignment="1" applyProtection="1">
      <alignment horizontal="right" vertical="center"/>
      <protection locked="0"/>
    </xf>
    <xf numFmtId="1" fontId="2" fillId="3" borderId="38" xfId="0" applyNumberFormat="1" applyFont="1" applyFill="1" applyBorder="1" applyAlignment="1" applyProtection="1">
      <alignment horizontal="right" vertical="center"/>
      <protection locked="0"/>
    </xf>
    <xf numFmtId="3" fontId="2" fillId="3" borderId="41" xfId="0" applyNumberFormat="1" applyFont="1" applyFill="1" applyBorder="1" applyAlignment="1" applyProtection="1">
      <alignment vertical="center"/>
      <protection locked="0"/>
    </xf>
    <xf numFmtId="3" fontId="2" fillId="3" borderId="42" xfId="0" applyNumberFormat="1" applyFont="1" applyFill="1" applyBorder="1" applyAlignment="1" applyProtection="1">
      <alignment vertical="center"/>
      <protection locked="0"/>
    </xf>
    <xf numFmtId="3" fontId="2" fillId="3" borderId="21" xfId="0" applyNumberFormat="1" applyFont="1" applyFill="1" applyBorder="1" applyAlignment="1" applyProtection="1">
      <alignment vertical="center"/>
      <protection locked="0"/>
    </xf>
    <xf numFmtId="3" fontId="2" fillId="3" borderId="33" xfId="0" applyNumberFormat="1" applyFont="1" applyFill="1" applyBorder="1" applyAlignment="1" applyProtection="1">
      <alignment vertical="center"/>
      <protection locked="0"/>
    </xf>
    <xf numFmtId="3" fontId="2" fillId="2" borderId="47" xfId="0" applyNumberFormat="1" applyFont="1" applyFill="1" applyBorder="1" applyAlignment="1">
      <alignment vertical="center"/>
    </xf>
    <xf numFmtId="3" fontId="2" fillId="2" borderId="48" xfId="0" applyNumberFormat="1" applyFont="1" applyFill="1" applyBorder="1" applyAlignment="1">
      <alignment vertical="center"/>
    </xf>
    <xf numFmtId="3" fontId="2" fillId="2" borderId="49" xfId="0" applyNumberFormat="1" applyFont="1" applyFill="1" applyBorder="1" applyAlignment="1">
      <alignment vertical="center"/>
    </xf>
    <xf numFmtId="3" fontId="2" fillId="2" borderId="45" xfId="0" applyNumberFormat="1" applyFont="1" applyFill="1" applyBorder="1" applyAlignment="1">
      <alignment vertical="center"/>
    </xf>
    <xf numFmtId="3" fontId="2" fillId="2" borderId="46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" fontId="2" fillId="2" borderId="24" xfId="0" applyNumberFormat="1" applyFont="1" applyFill="1" applyBorder="1" applyAlignment="1">
      <alignment vertical="center"/>
    </xf>
    <xf numFmtId="3" fontId="2" fillId="2" borderId="2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vertical="center"/>
    </xf>
    <xf numFmtId="3" fontId="2" fillId="2" borderId="27" xfId="0" applyNumberFormat="1" applyFont="1" applyFill="1" applyBorder="1" applyAlignment="1">
      <alignment vertical="center"/>
    </xf>
    <xf numFmtId="9" fontId="2" fillId="0" borderId="3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3" borderId="32" xfId="0" applyFont="1" applyFill="1" applyBorder="1" applyAlignment="1" applyProtection="1">
      <alignment horizontal="left" vertical="center"/>
      <protection locked="0"/>
    </xf>
    <xf numFmtId="3" fontId="2" fillId="0" borderId="3" xfId="0" applyNumberFormat="1" applyFont="1" applyBorder="1" applyAlignment="1">
      <alignment vertical="center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3" borderId="0" xfId="0" applyFont="1" applyFill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2" fillId="2" borderId="5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3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5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56" xfId="0" applyFont="1" applyBorder="1" applyAlignment="1">
      <alignment horizontal="center" vertical="top"/>
    </xf>
    <xf numFmtId="0" fontId="2" fillId="0" borderId="57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3" fontId="2" fillId="2" borderId="33" xfId="0" applyNumberFormat="1" applyFont="1" applyFill="1" applyBorder="1" applyAlignment="1">
      <alignment vertical="center"/>
    </xf>
    <xf numFmtId="3" fontId="2" fillId="2" borderId="58" xfId="0" applyNumberFormat="1" applyFont="1" applyFill="1" applyBorder="1" applyAlignment="1">
      <alignment vertical="center"/>
    </xf>
    <xf numFmtId="3" fontId="2" fillId="2" borderId="59" xfId="0" applyNumberFormat="1" applyFont="1" applyFill="1" applyBorder="1" applyAlignment="1">
      <alignment vertical="center"/>
    </xf>
    <xf numFmtId="3" fontId="2" fillId="2" borderId="0" xfId="0" applyNumberFormat="1" applyFont="1" applyFill="1" applyAlignment="1">
      <alignment vertical="center"/>
    </xf>
    <xf numFmtId="3" fontId="2" fillId="2" borderId="14" xfId="0" applyNumberFormat="1" applyFont="1" applyFill="1" applyBorder="1" applyAlignment="1">
      <alignment vertical="center"/>
    </xf>
    <xf numFmtId="3" fontId="2" fillId="2" borderId="53" xfId="0" applyNumberFormat="1" applyFont="1" applyFill="1" applyBorder="1" applyAlignment="1">
      <alignment vertical="center"/>
    </xf>
    <xf numFmtId="3" fontId="2" fillId="2" borderId="60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61" xfId="0" applyNumberFormat="1" applyFont="1" applyFill="1" applyBorder="1" applyAlignment="1">
      <alignment vertical="center"/>
    </xf>
    <xf numFmtId="3" fontId="2" fillId="2" borderId="54" xfId="0" applyNumberFormat="1" applyFont="1" applyFill="1" applyBorder="1" applyAlignment="1">
      <alignment vertical="center"/>
    </xf>
    <xf numFmtId="3" fontId="2" fillId="2" borderId="62" xfId="0" applyNumberFormat="1" applyFont="1" applyFill="1" applyBorder="1" applyAlignment="1">
      <alignment vertical="center"/>
    </xf>
    <xf numFmtId="3" fontId="2" fillId="2" borderId="63" xfId="0" applyNumberFormat="1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3" fontId="2" fillId="2" borderId="64" xfId="0" applyNumberFormat="1" applyFont="1" applyFill="1" applyBorder="1" applyAlignment="1">
      <alignment vertical="center"/>
    </xf>
    <xf numFmtId="3" fontId="2" fillId="2" borderId="65" xfId="0" applyNumberFormat="1" applyFont="1" applyFill="1" applyBorder="1" applyAlignment="1">
      <alignment vertical="center"/>
    </xf>
    <xf numFmtId="3" fontId="2" fillId="2" borderId="66" xfId="0" applyNumberFormat="1" applyFont="1" applyFill="1" applyBorder="1" applyAlignment="1">
      <alignment vertical="center"/>
    </xf>
    <xf numFmtId="3" fontId="2" fillId="2" borderId="67" xfId="0" applyNumberFormat="1" applyFont="1" applyFill="1" applyBorder="1" applyAlignment="1">
      <alignment vertical="center"/>
    </xf>
    <xf numFmtId="9" fontId="2" fillId="0" borderId="48" xfId="0" applyNumberFormat="1" applyFont="1" applyBorder="1" applyAlignment="1">
      <alignment horizontal="center" vertical="center"/>
    </xf>
    <xf numFmtId="9" fontId="2" fillId="0" borderId="68" xfId="0" applyNumberFormat="1" applyFont="1" applyBorder="1" applyAlignment="1">
      <alignment horizontal="center" vertical="center"/>
    </xf>
    <xf numFmtId="9" fontId="2" fillId="0" borderId="29" xfId="0" applyNumberFormat="1" applyFont="1" applyBorder="1" applyAlignment="1">
      <alignment horizontal="center" vertical="center"/>
    </xf>
    <xf numFmtId="9" fontId="2" fillId="0" borderId="69" xfId="0" applyNumberFormat="1" applyFont="1" applyBorder="1" applyAlignment="1">
      <alignment horizontal="center" vertical="center"/>
    </xf>
    <xf numFmtId="9" fontId="2" fillId="0" borderId="70" xfId="0" applyNumberFormat="1" applyFont="1" applyBorder="1" applyAlignment="1">
      <alignment horizontal="center" vertical="center"/>
    </xf>
    <xf numFmtId="9" fontId="2" fillId="0" borderId="71" xfId="0" applyNumberFormat="1" applyFont="1" applyBorder="1" applyAlignment="1">
      <alignment horizontal="center" vertical="center"/>
    </xf>
    <xf numFmtId="9" fontId="2" fillId="0" borderId="72" xfId="0" applyNumberFormat="1" applyFont="1" applyBorder="1" applyAlignment="1">
      <alignment horizontal="center" vertical="center"/>
    </xf>
    <xf numFmtId="9" fontId="2" fillId="0" borderId="49" xfId="0" applyNumberFormat="1" applyFont="1" applyBorder="1" applyAlignment="1">
      <alignment horizontal="center" vertical="center"/>
    </xf>
    <xf numFmtId="3" fontId="2" fillId="0" borderId="73" xfId="0" applyNumberFormat="1" applyFont="1" applyBorder="1" applyAlignment="1">
      <alignment vertical="center"/>
    </xf>
    <xf numFmtId="3" fontId="2" fillId="0" borderId="74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3" borderId="32" xfId="0" applyFont="1" applyFill="1" applyBorder="1" applyAlignment="1" applyProtection="1">
      <alignment horizontal="left"/>
      <protection locked="0"/>
    </xf>
    <xf numFmtId="3" fontId="2" fillId="0" borderId="76" xfId="0" applyNumberFormat="1" applyFont="1" applyBorder="1" applyAlignment="1">
      <alignment vertical="center"/>
    </xf>
    <xf numFmtId="3" fontId="2" fillId="0" borderId="77" xfId="0" applyNumberFormat="1" applyFont="1" applyBorder="1" applyAlignment="1">
      <alignment vertical="center"/>
    </xf>
    <xf numFmtId="0" fontId="5" fillId="4" borderId="0" xfId="0" applyFont="1" applyFill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left"/>
      <protection locked="0"/>
    </xf>
    <xf numFmtId="3" fontId="2" fillId="0" borderId="79" xfId="0" applyNumberFormat="1" applyFont="1" applyBorder="1" applyAlignment="1">
      <alignment vertical="center"/>
    </xf>
    <xf numFmtId="3" fontId="2" fillId="0" borderId="56" xfId="0" applyNumberFormat="1" applyFont="1" applyBorder="1" applyAlignment="1">
      <alignment vertical="center"/>
    </xf>
    <xf numFmtId="3" fontId="2" fillId="2" borderId="0" xfId="0" applyNumberFormat="1" applyFont="1" applyFill="1"/>
    <xf numFmtId="3" fontId="2" fillId="2" borderId="53" xfId="0" applyNumberFormat="1" applyFont="1" applyFill="1" applyBorder="1"/>
    <xf numFmtId="0" fontId="5" fillId="0" borderId="80" xfId="0" applyFont="1" applyBorder="1" applyAlignment="1">
      <alignment horizontal="center" vertical="center" wrapText="1"/>
    </xf>
    <xf numFmtId="3" fontId="2" fillId="2" borderId="81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 applyProtection="1">
      <alignment vertical="center"/>
      <protection locked="0"/>
    </xf>
    <xf numFmtId="3" fontId="2" fillId="3" borderId="82" xfId="0" applyNumberFormat="1" applyFont="1" applyFill="1" applyBorder="1" applyAlignment="1" applyProtection="1">
      <alignment vertical="center"/>
      <protection locked="0"/>
    </xf>
    <xf numFmtId="0" fontId="2" fillId="0" borderId="82" xfId="0" applyFont="1" applyBorder="1" applyAlignment="1">
      <alignment horizontal="left" vertical="center"/>
    </xf>
    <xf numFmtId="3" fontId="2" fillId="3" borderId="85" xfId="0" applyNumberFormat="1" applyFont="1" applyFill="1" applyBorder="1" applyAlignment="1" applyProtection="1">
      <alignment vertical="center"/>
      <protection locked="0"/>
    </xf>
    <xf numFmtId="3" fontId="2" fillId="3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/>
    <xf numFmtId="0" fontId="4" fillId="0" borderId="8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0" fontId="2" fillId="0" borderId="53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top"/>
    </xf>
    <xf numFmtId="0" fontId="2" fillId="0" borderId="8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90" xfId="0" applyFont="1" applyBorder="1" applyAlignment="1">
      <alignment horizontal="center" vertical="top"/>
    </xf>
    <xf numFmtId="0" fontId="2" fillId="0" borderId="59" xfId="0" applyFont="1" applyBorder="1" applyAlignment="1">
      <alignment horizontal="center"/>
    </xf>
    <xf numFmtId="3" fontId="2" fillId="2" borderId="15" xfId="0" applyNumberFormat="1" applyFont="1" applyFill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66" fontId="2" fillId="0" borderId="30" xfId="0" applyNumberFormat="1" applyFont="1" applyBorder="1" applyAlignment="1">
      <alignment horizontal="center" vertical="center"/>
    </xf>
    <xf numFmtId="3" fontId="2" fillId="2" borderId="107" xfId="0" applyNumberFormat="1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vertical="center"/>
    </xf>
    <xf numFmtId="3" fontId="2" fillId="3" borderId="39" xfId="0" applyNumberFormat="1" applyFont="1" applyFill="1" applyBorder="1" applyAlignment="1" applyProtection="1">
      <alignment vertical="center"/>
      <protection locked="0"/>
    </xf>
    <xf numFmtId="3" fontId="2" fillId="3" borderId="40" xfId="0" applyNumberFormat="1" applyFont="1" applyFill="1" applyBorder="1" applyAlignment="1" applyProtection="1">
      <alignment vertical="center"/>
      <protection locked="0"/>
    </xf>
    <xf numFmtId="3" fontId="2" fillId="3" borderId="38" xfId="0" applyNumberFormat="1" applyFont="1" applyFill="1" applyBorder="1" applyAlignment="1" applyProtection="1">
      <alignment vertical="center"/>
      <protection locked="0"/>
    </xf>
    <xf numFmtId="1" fontId="2" fillId="2" borderId="108" xfId="0" applyNumberFormat="1" applyFont="1" applyFill="1" applyBorder="1" applyAlignment="1">
      <alignment horizontal="right" vertical="center"/>
    </xf>
    <xf numFmtId="1" fontId="2" fillId="2" borderId="109" xfId="0" applyNumberFormat="1" applyFont="1" applyFill="1" applyBorder="1" applyAlignment="1">
      <alignment horizontal="right" vertical="center"/>
    </xf>
    <xf numFmtId="3" fontId="2" fillId="2" borderId="110" xfId="0" applyNumberFormat="1" applyFont="1" applyFill="1" applyBorder="1" applyAlignment="1">
      <alignment vertical="center"/>
    </xf>
    <xf numFmtId="3" fontId="2" fillId="2" borderId="30" xfId="0" applyNumberFormat="1" applyFont="1" applyFill="1" applyBorder="1" applyAlignment="1">
      <alignment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4" fontId="2" fillId="0" borderId="24" xfId="0" applyNumberFormat="1" applyFont="1" applyBorder="1" applyAlignment="1">
      <alignment vertical="center"/>
    </xf>
    <xf numFmtId="0" fontId="2" fillId="0" borderId="111" xfId="0" applyFont="1" applyBorder="1" applyAlignment="1">
      <alignment vertical="center"/>
    </xf>
    <xf numFmtId="1" fontId="2" fillId="3" borderId="4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Border="1" applyAlignment="1" applyProtection="1">
      <alignment vertical="center"/>
      <protection locked="0"/>
    </xf>
    <xf numFmtId="3" fontId="2" fillId="0" borderId="4" xfId="0" applyNumberFormat="1" applyFont="1" applyBorder="1" applyAlignment="1" applyProtection="1">
      <alignment vertical="center"/>
      <protection locked="0"/>
    </xf>
    <xf numFmtId="1" fontId="2" fillId="2" borderId="112" xfId="0" applyNumberFormat="1" applyFont="1" applyFill="1" applyBorder="1" applyAlignment="1">
      <alignment horizontal="right" vertical="center"/>
    </xf>
    <xf numFmtId="1" fontId="2" fillId="2" borderId="113" xfId="0" applyNumberFormat="1" applyFont="1" applyFill="1" applyBorder="1" applyAlignment="1">
      <alignment horizontal="right" vertical="center"/>
    </xf>
    <xf numFmtId="3" fontId="2" fillId="3" borderId="67" xfId="0" applyNumberFormat="1" applyFont="1" applyFill="1" applyBorder="1" applyAlignment="1" applyProtection="1">
      <alignment vertical="center"/>
      <protection locked="0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  <protection locked="0"/>
    </xf>
    <xf numFmtId="4" fontId="2" fillId="0" borderId="36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2" fillId="3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3" fontId="2" fillId="2" borderId="43" xfId="0" applyNumberFormat="1" applyFont="1" applyFill="1" applyBorder="1" applyAlignment="1">
      <alignment vertical="center"/>
    </xf>
    <xf numFmtId="0" fontId="6" fillId="3" borderId="0" xfId="0" applyFont="1" applyFill="1" applyAlignment="1" applyProtection="1">
      <alignment horizontal="left" vertical="center"/>
      <protection locked="0"/>
    </xf>
    <xf numFmtId="164" fontId="6" fillId="3" borderId="0" xfId="0" applyNumberFormat="1" applyFont="1" applyFill="1" applyAlignment="1" applyProtection="1">
      <alignment horizontal="left" vertical="center" wrapText="1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3" borderId="0" xfId="0" applyFont="1" applyFill="1" applyAlignment="1" applyProtection="1">
      <alignment horizontal="left" vertical="top" wrapText="1"/>
      <protection locked="0"/>
    </xf>
    <xf numFmtId="0" fontId="1" fillId="3" borderId="0" xfId="0" applyFont="1" applyFill="1" applyAlignment="1" applyProtection="1">
      <alignment horizontal="center" vertical="top" wrapText="1"/>
      <protection locked="0"/>
    </xf>
    <xf numFmtId="165" fontId="2" fillId="3" borderId="9" xfId="0" applyNumberFormat="1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9BC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29</xdr:row>
      <xdr:rowOff>38100</xdr:rowOff>
    </xdr:from>
    <xdr:to>
      <xdr:col>5</xdr:col>
      <xdr:colOff>257175</xdr:colOff>
      <xdr:row>29</xdr:row>
      <xdr:rowOff>209550</xdr:rowOff>
    </xdr:to>
    <xdr:sp macro="" textlink="">
      <xdr:nvSpPr>
        <xdr:cNvPr id="2" name="Text Box 4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705100" y="8029575"/>
          <a:ext cx="22860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28575</xdr:colOff>
      <xdr:row>28</xdr:row>
      <xdr:rowOff>47625</xdr:rowOff>
    </xdr:from>
    <xdr:to>
      <xdr:col>6</xdr:col>
      <xdr:colOff>266700</xdr:colOff>
      <xdr:row>28</xdr:row>
      <xdr:rowOff>238125</xdr:rowOff>
    </xdr:to>
    <xdr:sp macro="" textlink="">
      <xdr:nvSpPr>
        <xdr:cNvPr id="3" name="Text Box 4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590925" y="7753350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28575</xdr:colOff>
      <xdr:row>29</xdr:row>
      <xdr:rowOff>38100</xdr:rowOff>
    </xdr:from>
    <xdr:to>
      <xdr:col>6</xdr:col>
      <xdr:colOff>257175</xdr:colOff>
      <xdr:row>29</xdr:row>
      <xdr:rowOff>228600</xdr:rowOff>
    </xdr:to>
    <xdr:sp macro="" textlink="">
      <xdr:nvSpPr>
        <xdr:cNvPr id="4" name="Text Box 4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590925" y="8029575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9</xdr:col>
      <xdr:colOff>19050</xdr:colOff>
      <xdr:row>29</xdr:row>
      <xdr:rowOff>38100</xdr:rowOff>
    </xdr:from>
    <xdr:to>
      <xdr:col>9</xdr:col>
      <xdr:colOff>266700</xdr:colOff>
      <xdr:row>29</xdr:row>
      <xdr:rowOff>228600</xdr:rowOff>
    </xdr:to>
    <xdr:sp macro="" textlink="">
      <xdr:nvSpPr>
        <xdr:cNvPr id="5" name="Text Box 5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353175" y="8029575"/>
          <a:ext cx="24765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9</xdr:col>
      <xdr:colOff>28575</xdr:colOff>
      <xdr:row>28</xdr:row>
      <xdr:rowOff>38100</xdr:rowOff>
    </xdr:from>
    <xdr:to>
      <xdr:col>9</xdr:col>
      <xdr:colOff>257175</xdr:colOff>
      <xdr:row>28</xdr:row>
      <xdr:rowOff>228600</xdr:rowOff>
    </xdr:to>
    <xdr:sp macro="" textlink="">
      <xdr:nvSpPr>
        <xdr:cNvPr id="6" name="Text Box 5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362700" y="7743825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38100</xdr:colOff>
      <xdr:row>28</xdr:row>
      <xdr:rowOff>38100</xdr:rowOff>
    </xdr:from>
    <xdr:to>
      <xdr:col>10</xdr:col>
      <xdr:colOff>276225</xdr:colOff>
      <xdr:row>28</xdr:row>
      <xdr:rowOff>228600</xdr:rowOff>
    </xdr:to>
    <xdr:sp macro="" textlink="">
      <xdr:nvSpPr>
        <xdr:cNvPr id="7" name="Text Box 5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296150" y="7743825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38100</xdr:colOff>
      <xdr:row>29</xdr:row>
      <xdr:rowOff>28575</xdr:rowOff>
    </xdr:from>
    <xdr:to>
      <xdr:col>10</xdr:col>
      <xdr:colOff>266700</xdr:colOff>
      <xdr:row>29</xdr:row>
      <xdr:rowOff>219075</xdr:rowOff>
    </xdr:to>
    <xdr:sp macro="" textlink="">
      <xdr:nvSpPr>
        <xdr:cNvPr id="8" name="Text Box 6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7296150" y="8020050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19050</xdr:colOff>
      <xdr:row>29</xdr:row>
      <xdr:rowOff>38100</xdr:rowOff>
    </xdr:from>
    <xdr:to>
      <xdr:col>11</xdr:col>
      <xdr:colOff>257175</xdr:colOff>
      <xdr:row>29</xdr:row>
      <xdr:rowOff>228600</xdr:rowOff>
    </xdr:to>
    <xdr:sp macro="" textlink="">
      <xdr:nvSpPr>
        <xdr:cNvPr id="9" name="Text Box 6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324850" y="8029575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19050</xdr:colOff>
      <xdr:row>28</xdr:row>
      <xdr:rowOff>38100</xdr:rowOff>
    </xdr:from>
    <xdr:to>
      <xdr:col>11</xdr:col>
      <xdr:colOff>247650</xdr:colOff>
      <xdr:row>28</xdr:row>
      <xdr:rowOff>219075</xdr:rowOff>
    </xdr:to>
    <xdr:sp macro="" textlink="">
      <xdr:nvSpPr>
        <xdr:cNvPr id="10" name="Text Box 6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8324850" y="7743825"/>
          <a:ext cx="22860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28575</xdr:colOff>
      <xdr:row>28</xdr:row>
      <xdr:rowOff>38100</xdr:rowOff>
    </xdr:from>
    <xdr:to>
      <xdr:col>5</xdr:col>
      <xdr:colOff>257175</xdr:colOff>
      <xdr:row>28</xdr:row>
      <xdr:rowOff>238125</xdr:rowOff>
    </xdr:to>
    <xdr:sp macro="" textlink="">
      <xdr:nvSpPr>
        <xdr:cNvPr id="11" name="Text Box 6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705100" y="7743825"/>
          <a:ext cx="2286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28</xdr:row>
      <xdr:rowOff>47625</xdr:rowOff>
    </xdr:from>
    <xdr:to>
      <xdr:col>7</xdr:col>
      <xdr:colOff>266700</xdr:colOff>
      <xdr:row>28</xdr:row>
      <xdr:rowOff>238125</xdr:rowOff>
    </xdr:to>
    <xdr:sp macro="" textlink="">
      <xdr:nvSpPr>
        <xdr:cNvPr id="12" name="Text Box 4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4514850" y="7753350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29</xdr:row>
      <xdr:rowOff>38100</xdr:rowOff>
    </xdr:from>
    <xdr:to>
      <xdr:col>7</xdr:col>
      <xdr:colOff>257175</xdr:colOff>
      <xdr:row>29</xdr:row>
      <xdr:rowOff>228600</xdr:rowOff>
    </xdr:to>
    <xdr:sp macro="" textlink="">
      <xdr:nvSpPr>
        <xdr:cNvPr id="13" name="Text Box 4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4514850" y="8029575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19050</xdr:colOff>
      <xdr:row>29</xdr:row>
      <xdr:rowOff>38100</xdr:rowOff>
    </xdr:from>
    <xdr:to>
      <xdr:col>8</xdr:col>
      <xdr:colOff>266700</xdr:colOff>
      <xdr:row>29</xdr:row>
      <xdr:rowOff>228600</xdr:rowOff>
    </xdr:to>
    <xdr:sp macro="" textlink="">
      <xdr:nvSpPr>
        <xdr:cNvPr id="14" name="Text Box 5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429250" y="8029575"/>
          <a:ext cx="24765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28575</xdr:colOff>
      <xdr:row>28</xdr:row>
      <xdr:rowOff>38100</xdr:rowOff>
    </xdr:from>
    <xdr:to>
      <xdr:col>8</xdr:col>
      <xdr:colOff>257175</xdr:colOff>
      <xdr:row>28</xdr:row>
      <xdr:rowOff>228600</xdr:rowOff>
    </xdr:to>
    <xdr:sp macro="" textlink="">
      <xdr:nvSpPr>
        <xdr:cNvPr id="15" name="Text Box 5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438775" y="7743825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28575</xdr:colOff>
      <xdr:row>29</xdr:row>
      <xdr:rowOff>38100</xdr:rowOff>
    </xdr:from>
    <xdr:to>
      <xdr:col>5</xdr:col>
      <xdr:colOff>257175</xdr:colOff>
      <xdr:row>29</xdr:row>
      <xdr:rowOff>209550</xdr:rowOff>
    </xdr:to>
    <xdr:sp macro="" textlink="">
      <xdr:nvSpPr>
        <xdr:cNvPr id="16" name="Text Box 4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705100" y="8029575"/>
          <a:ext cx="22860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28575</xdr:colOff>
      <xdr:row>28</xdr:row>
      <xdr:rowOff>47625</xdr:rowOff>
    </xdr:from>
    <xdr:to>
      <xdr:col>6</xdr:col>
      <xdr:colOff>266700</xdr:colOff>
      <xdr:row>28</xdr:row>
      <xdr:rowOff>238125</xdr:rowOff>
    </xdr:to>
    <xdr:sp macro="" textlink="">
      <xdr:nvSpPr>
        <xdr:cNvPr id="17" name="Text Box 4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3590925" y="7753350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28575</xdr:colOff>
      <xdr:row>29</xdr:row>
      <xdr:rowOff>38100</xdr:rowOff>
    </xdr:from>
    <xdr:to>
      <xdr:col>6</xdr:col>
      <xdr:colOff>257175</xdr:colOff>
      <xdr:row>29</xdr:row>
      <xdr:rowOff>228600</xdr:rowOff>
    </xdr:to>
    <xdr:sp macro="" textlink="">
      <xdr:nvSpPr>
        <xdr:cNvPr id="18" name="Text Box 4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590925" y="8029575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9</xdr:col>
      <xdr:colOff>19050</xdr:colOff>
      <xdr:row>29</xdr:row>
      <xdr:rowOff>38100</xdr:rowOff>
    </xdr:from>
    <xdr:to>
      <xdr:col>9</xdr:col>
      <xdr:colOff>266700</xdr:colOff>
      <xdr:row>29</xdr:row>
      <xdr:rowOff>228600</xdr:rowOff>
    </xdr:to>
    <xdr:sp macro="" textlink="">
      <xdr:nvSpPr>
        <xdr:cNvPr id="19" name="Text Box 5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353175" y="8029575"/>
          <a:ext cx="24765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9</xdr:col>
      <xdr:colOff>28575</xdr:colOff>
      <xdr:row>28</xdr:row>
      <xdr:rowOff>38100</xdr:rowOff>
    </xdr:from>
    <xdr:to>
      <xdr:col>9</xdr:col>
      <xdr:colOff>257175</xdr:colOff>
      <xdr:row>28</xdr:row>
      <xdr:rowOff>228600</xdr:rowOff>
    </xdr:to>
    <xdr:sp macro="" textlink="">
      <xdr:nvSpPr>
        <xdr:cNvPr id="20" name="Text Box 5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362700" y="7743825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38100</xdr:colOff>
      <xdr:row>28</xdr:row>
      <xdr:rowOff>38100</xdr:rowOff>
    </xdr:from>
    <xdr:to>
      <xdr:col>10</xdr:col>
      <xdr:colOff>276225</xdr:colOff>
      <xdr:row>28</xdr:row>
      <xdr:rowOff>228600</xdr:rowOff>
    </xdr:to>
    <xdr:sp macro="" textlink="">
      <xdr:nvSpPr>
        <xdr:cNvPr id="21" name="Text Box 5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7296150" y="7743825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38100</xdr:colOff>
      <xdr:row>29</xdr:row>
      <xdr:rowOff>28575</xdr:rowOff>
    </xdr:from>
    <xdr:to>
      <xdr:col>10</xdr:col>
      <xdr:colOff>266700</xdr:colOff>
      <xdr:row>29</xdr:row>
      <xdr:rowOff>219075</xdr:rowOff>
    </xdr:to>
    <xdr:sp macro="" textlink="">
      <xdr:nvSpPr>
        <xdr:cNvPr id="22" name="Text Box 6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7296150" y="8020050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19050</xdr:colOff>
      <xdr:row>29</xdr:row>
      <xdr:rowOff>38100</xdr:rowOff>
    </xdr:from>
    <xdr:to>
      <xdr:col>11</xdr:col>
      <xdr:colOff>257175</xdr:colOff>
      <xdr:row>29</xdr:row>
      <xdr:rowOff>228600</xdr:rowOff>
    </xdr:to>
    <xdr:sp macro="" textlink="">
      <xdr:nvSpPr>
        <xdr:cNvPr id="23" name="Text Box 6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8324850" y="8029575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19050</xdr:colOff>
      <xdr:row>28</xdr:row>
      <xdr:rowOff>38100</xdr:rowOff>
    </xdr:from>
    <xdr:to>
      <xdr:col>11</xdr:col>
      <xdr:colOff>247650</xdr:colOff>
      <xdr:row>28</xdr:row>
      <xdr:rowOff>219075</xdr:rowOff>
    </xdr:to>
    <xdr:sp macro="" textlink="">
      <xdr:nvSpPr>
        <xdr:cNvPr id="24" name="Text Box 6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324850" y="7743825"/>
          <a:ext cx="22860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28575</xdr:colOff>
      <xdr:row>28</xdr:row>
      <xdr:rowOff>38100</xdr:rowOff>
    </xdr:from>
    <xdr:to>
      <xdr:col>5</xdr:col>
      <xdr:colOff>257175</xdr:colOff>
      <xdr:row>28</xdr:row>
      <xdr:rowOff>238125</xdr:rowOff>
    </xdr:to>
    <xdr:sp macro="" textlink="">
      <xdr:nvSpPr>
        <xdr:cNvPr id="25" name="Text Box 6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705100" y="7743825"/>
          <a:ext cx="2286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28</xdr:row>
      <xdr:rowOff>47625</xdr:rowOff>
    </xdr:from>
    <xdr:to>
      <xdr:col>7</xdr:col>
      <xdr:colOff>266700</xdr:colOff>
      <xdr:row>28</xdr:row>
      <xdr:rowOff>238125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4514850" y="7753350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29</xdr:row>
      <xdr:rowOff>38100</xdr:rowOff>
    </xdr:from>
    <xdr:to>
      <xdr:col>7</xdr:col>
      <xdr:colOff>257175</xdr:colOff>
      <xdr:row>29</xdr:row>
      <xdr:rowOff>228600</xdr:rowOff>
    </xdr:to>
    <xdr:sp macro="" textlink="">
      <xdr:nvSpPr>
        <xdr:cNvPr id="27" name="Text Box 47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4514850" y="8029575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19050</xdr:colOff>
      <xdr:row>29</xdr:row>
      <xdr:rowOff>38100</xdr:rowOff>
    </xdr:from>
    <xdr:to>
      <xdr:col>8</xdr:col>
      <xdr:colOff>266700</xdr:colOff>
      <xdr:row>29</xdr:row>
      <xdr:rowOff>228600</xdr:rowOff>
    </xdr:to>
    <xdr:sp macro="" textlink="">
      <xdr:nvSpPr>
        <xdr:cNvPr id="28" name="Text Box 5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5429250" y="8029575"/>
          <a:ext cx="24765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28575</xdr:colOff>
      <xdr:row>28</xdr:row>
      <xdr:rowOff>38100</xdr:rowOff>
    </xdr:from>
    <xdr:to>
      <xdr:col>8</xdr:col>
      <xdr:colOff>257175</xdr:colOff>
      <xdr:row>28</xdr:row>
      <xdr:rowOff>228600</xdr:rowOff>
    </xdr:to>
    <xdr:sp macro="" textlink="">
      <xdr:nvSpPr>
        <xdr:cNvPr id="29" name="Text Box 5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5438775" y="7743825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28575</xdr:colOff>
      <xdr:row>29</xdr:row>
      <xdr:rowOff>38100</xdr:rowOff>
    </xdr:from>
    <xdr:to>
      <xdr:col>5</xdr:col>
      <xdr:colOff>257175</xdr:colOff>
      <xdr:row>29</xdr:row>
      <xdr:rowOff>209550</xdr:rowOff>
    </xdr:to>
    <xdr:sp macro="" textlink="">
      <xdr:nvSpPr>
        <xdr:cNvPr id="30" name="Text Box 4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705100" y="8029575"/>
          <a:ext cx="22860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28575</xdr:colOff>
      <xdr:row>28</xdr:row>
      <xdr:rowOff>47625</xdr:rowOff>
    </xdr:from>
    <xdr:to>
      <xdr:col>6</xdr:col>
      <xdr:colOff>266700</xdr:colOff>
      <xdr:row>28</xdr:row>
      <xdr:rowOff>238125</xdr:rowOff>
    </xdr:to>
    <xdr:sp macro="" textlink="">
      <xdr:nvSpPr>
        <xdr:cNvPr id="31" name="Text Box 4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590925" y="7753350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28575</xdr:colOff>
      <xdr:row>29</xdr:row>
      <xdr:rowOff>38100</xdr:rowOff>
    </xdr:from>
    <xdr:to>
      <xdr:col>6</xdr:col>
      <xdr:colOff>257175</xdr:colOff>
      <xdr:row>29</xdr:row>
      <xdr:rowOff>228600</xdr:rowOff>
    </xdr:to>
    <xdr:sp macro="" textlink="">
      <xdr:nvSpPr>
        <xdr:cNvPr id="32" name="Text Box 47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3590925" y="8029575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9</xdr:col>
      <xdr:colOff>19050</xdr:colOff>
      <xdr:row>29</xdr:row>
      <xdr:rowOff>38100</xdr:rowOff>
    </xdr:from>
    <xdr:to>
      <xdr:col>9</xdr:col>
      <xdr:colOff>266700</xdr:colOff>
      <xdr:row>29</xdr:row>
      <xdr:rowOff>228600</xdr:rowOff>
    </xdr:to>
    <xdr:sp macro="" textlink="">
      <xdr:nvSpPr>
        <xdr:cNvPr id="33" name="Text Box 57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353175" y="8029575"/>
          <a:ext cx="24765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9</xdr:col>
      <xdr:colOff>28575</xdr:colOff>
      <xdr:row>28</xdr:row>
      <xdr:rowOff>38100</xdr:rowOff>
    </xdr:from>
    <xdr:to>
      <xdr:col>9</xdr:col>
      <xdr:colOff>257175</xdr:colOff>
      <xdr:row>28</xdr:row>
      <xdr:rowOff>228600</xdr:rowOff>
    </xdr:to>
    <xdr:sp macro="" textlink="">
      <xdr:nvSpPr>
        <xdr:cNvPr id="34" name="Text Box 5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362700" y="7743825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38100</xdr:colOff>
      <xdr:row>28</xdr:row>
      <xdr:rowOff>38100</xdr:rowOff>
    </xdr:from>
    <xdr:to>
      <xdr:col>10</xdr:col>
      <xdr:colOff>276225</xdr:colOff>
      <xdr:row>28</xdr:row>
      <xdr:rowOff>228600</xdr:rowOff>
    </xdr:to>
    <xdr:sp macro="" textlink="">
      <xdr:nvSpPr>
        <xdr:cNvPr id="35" name="Text Box 5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7296150" y="7743825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38100</xdr:colOff>
      <xdr:row>29</xdr:row>
      <xdr:rowOff>28575</xdr:rowOff>
    </xdr:from>
    <xdr:to>
      <xdr:col>10</xdr:col>
      <xdr:colOff>266700</xdr:colOff>
      <xdr:row>29</xdr:row>
      <xdr:rowOff>219075</xdr:rowOff>
    </xdr:to>
    <xdr:sp macro="" textlink="">
      <xdr:nvSpPr>
        <xdr:cNvPr id="36" name="Text Box 60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7296150" y="8020050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19050</xdr:colOff>
      <xdr:row>29</xdr:row>
      <xdr:rowOff>38100</xdr:rowOff>
    </xdr:from>
    <xdr:to>
      <xdr:col>11</xdr:col>
      <xdr:colOff>257175</xdr:colOff>
      <xdr:row>29</xdr:row>
      <xdr:rowOff>228600</xdr:rowOff>
    </xdr:to>
    <xdr:sp macro="" textlink="">
      <xdr:nvSpPr>
        <xdr:cNvPr id="37" name="Text Box 6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8324850" y="8029575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19050</xdr:colOff>
      <xdr:row>28</xdr:row>
      <xdr:rowOff>38100</xdr:rowOff>
    </xdr:from>
    <xdr:to>
      <xdr:col>11</xdr:col>
      <xdr:colOff>247650</xdr:colOff>
      <xdr:row>28</xdr:row>
      <xdr:rowOff>219075</xdr:rowOff>
    </xdr:to>
    <xdr:sp macro="" textlink="">
      <xdr:nvSpPr>
        <xdr:cNvPr id="38" name="Text Box 6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8324850" y="7743825"/>
          <a:ext cx="22860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28575</xdr:colOff>
      <xdr:row>28</xdr:row>
      <xdr:rowOff>38100</xdr:rowOff>
    </xdr:from>
    <xdr:to>
      <xdr:col>5</xdr:col>
      <xdr:colOff>257175</xdr:colOff>
      <xdr:row>28</xdr:row>
      <xdr:rowOff>238125</xdr:rowOff>
    </xdr:to>
    <xdr:sp macro="" textlink="">
      <xdr:nvSpPr>
        <xdr:cNvPr id="39" name="Text Box 6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705100" y="7743825"/>
          <a:ext cx="2286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28</xdr:row>
      <xdr:rowOff>47625</xdr:rowOff>
    </xdr:from>
    <xdr:to>
      <xdr:col>7</xdr:col>
      <xdr:colOff>266700</xdr:colOff>
      <xdr:row>28</xdr:row>
      <xdr:rowOff>238125</xdr:rowOff>
    </xdr:to>
    <xdr:sp macro="" textlink="">
      <xdr:nvSpPr>
        <xdr:cNvPr id="40" name="Text Box 4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4514850" y="7753350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29</xdr:row>
      <xdr:rowOff>38100</xdr:rowOff>
    </xdr:from>
    <xdr:to>
      <xdr:col>7</xdr:col>
      <xdr:colOff>257175</xdr:colOff>
      <xdr:row>29</xdr:row>
      <xdr:rowOff>228600</xdr:rowOff>
    </xdr:to>
    <xdr:sp macro="" textlink="">
      <xdr:nvSpPr>
        <xdr:cNvPr id="41" name="Text Box 47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4514850" y="8029575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19050</xdr:colOff>
      <xdr:row>29</xdr:row>
      <xdr:rowOff>38100</xdr:rowOff>
    </xdr:from>
    <xdr:to>
      <xdr:col>8</xdr:col>
      <xdr:colOff>266700</xdr:colOff>
      <xdr:row>29</xdr:row>
      <xdr:rowOff>228600</xdr:rowOff>
    </xdr:to>
    <xdr:sp macro="" textlink="">
      <xdr:nvSpPr>
        <xdr:cNvPr id="42" name="Text Box 57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429250" y="8029575"/>
          <a:ext cx="24765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28575</xdr:colOff>
      <xdr:row>28</xdr:row>
      <xdr:rowOff>38100</xdr:rowOff>
    </xdr:from>
    <xdr:to>
      <xdr:col>8</xdr:col>
      <xdr:colOff>257175</xdr:colOff>
      <xdr:row>28</xdr:row>
      <xdr:rowOff>228600</xdr:rowOff>
    </xdr:to>
    <xdr:sp macro="" textlink="">
      <xdr:nvSpPr>
        <xdr:cNvPr id="43" name="Text Box 5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5438775" y="7743825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17</xdr:row>
      <xdr:rowOff>142875</xdr:rowOff>
    </xdr:from>
    <xdr:to>
      <xdr:col>9</xdr:col>
      <xdr:colOff>238125</xdr:colOff>
      <xdr:row>17</xdr:row>
      <xdr:rowOff>142875</xdr:rowOff>
    </xdr:to>
    <xdr:sp macro="" textlink="">
      <xdr:nvSpPr>
        <xdr:cNvPr id="2" name="Line 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6419850" y="489585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704850</xdr:colOff>
      <xdr:row>17</xdr:row>
      <xdr:rowOff>142875</xdr:rowOff>
    </xdr:from>
    <xdr:to>
      <xdr:col>9</xdr:col>
      <xdr:colOff>885825</xdr:colOff>
      <xdr:row>17</xdr:row>
      <xdr:rowOff>142875</xdr:rowOff>
    </xdr:to>
    <xdr:sp macro="" textlink="">
      <xdr:nvSpPr>
        <xdr:cNvPr id="3" name="Line 3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7086600" y="48958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16</xdr:row>
      <xdr:rowOff>9525</xdr:rowOff>
    </xdr:from>
    <xdr:to>
      <xdr:col>9</xdr:col>
      <xdr:colOff>9525</xdr:colOff>
      <xdr:row>17</xdr:row>
      <xdr:rowOff>0</xdr:rowOff>
    </xdr:to>
    <xdr:sp macro="" textlink="">
      <xdr:nvSpPr>
        <xdr:cNvPr id="4" name="Line 3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5495925" y="4476750"/>
          <a:ext cx="89535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16</xdr:row>
      <xdr:rowOff>19050</xdr:rowOff>
    </xdr:from>
    <xdr:to>
      <xdr:col>11</xdr:col>
      <xdr:colOff>0</xdr:colOff>
      <xdr:row>17</xdr:row>
      <xdr:rowOff>19050</xdr:rowOff>
    </xdr:to>
    <xdr:sp macro="" textlink="">
      <xdr:nvSpPr>
        <xdr:cNvPr id="5" name="Line 3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7305675" y="4486275"/>
          <a:ext cx="885825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38100</xdr:colOff>
      <xdr:row>18</xdr:row>
      <xdr:rowOff>142875</xdr:rowOff>
    </xdr:from>
    <xdr:to>
      <xdr:col>9</xdr:col>
      <xdr:colOff>238125</xdr:colOff>
      <xdr:row>18</xdr:row>
      <xdr:rowOff>142875</xdr:rowOff>
    </xdr:to>
    <xdr:sp macro="" textlink="">
      <xdr:nvSpPr>
        <xdr:cNvPr id="6" name="Line 3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 flipH="1">
          <a:off x="6419850" y="51816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704850</xdr:colOff>
      <xdr:row>18</xdr:row>
      <xdr:rowOff>142875</xdr:rowOff>
    </xdr:from>
    <xdr:to>
      <xdr:col>9</xdr:col>
      <xdr:colOff>885825</xdr:colOff>
      <xdr:row>18</xdr:row>
      <xdr:rowOff>142875</xdr:rowOff>
    </xdr:to>
    <xdr:sp macro="" textlink="">
      <xdr:nvSpPr>
        <xdr:cNvPr id="7" name="Line 3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7086600" y="518160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28575</xdr:colOff>
      <xdr:row>30</xdr:row>
      <xdr:rowOff>38100</xdr:rowOff>
    </xdr:from>
    <xdr:to>
      <xdr:col>5</xdr:col>
      <xdr:colOff>257175</xdr:colOff>
      <xdr:row>30</xdr:row>
      <xdr:rowOff>209550</xdr:rowOff>
    </xdr:to>
    <xdr:sp macro="" textlink="">
      <xdr:nvSpPr>
        <xdr:cNvPr id="8" name="Text Box 4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790825" y="8829675"/>
          <a:ext cx="22860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28575</xdr:colOff>
      <xdr:row>29</xdr:row>
      <xdr:rowOff>47625</xdr:rowOff>
    </xdr:from>
    <xdr:to>
      <xdr:col>6</xdr:col>
      <xdr:colOff>266700</xdr:colOff>
      <xdr:row>29</xdr:row>
      <xdr:rowOff>238125</xdr:rowOff>
    </xdr:to>
    <xdr:sp macro="" textlink="">
      <xdr:nvSpPr>
        <xdr:cNvPr id="9" name="Text Box 46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676650" y="8553450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28575</xdr:colOff>
      <xdr:row>30</xdr:row>
      <xdr:rowOff>38100</xdr:rowOff>
    </xdr:from>
    <xdr:to>
      <xdr:col>6</xdr:col>
      <xdr:colOff>257175</xdr:colOff>
      <xdr:row>30</xdr:row>
      <xdr:rowOff>228600</xdr:rowOff>
    </xdr:to>
    <xdr:sp macro="" textlink="">
      <xdr:nvSpPr>
        <xdr:cNvPr id="10" name="Text Box 47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676650" y="8829675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19050</xdr:colOff>
      <xdr:row>29</xdr:row>
      <xdr:rowOff>38100</xdr:rowOff>
    </xdr:from>
    <xdr:to>
      <xdr:col>8</xdr:col>
      <xdr:colOff>257175</xdr:colOff>
      <xdr:row>29</xdr:row>
      <xdr:rowOff>219075</xdr:rowOff>
    </xdr:to>
    <xdr:sp macro="" textlink="">
      <xdr:nvSpPr>
        <xdr:cNvPr id="11" name="Text Box 4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5514975" y="8543925"/>
          <a:ext cx="2381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19050</xdr:colOff>
      <xdr:row>30</xdr:row>
      <xdr:rowOff>38100</xdr:rowOff>
    </xdr:from>
    <xdr:to>
      <xdr:col>8</xdr:col>
      <xdr:colOff>257175</xdr:colOff>
      <xdr:row>30</xdr:row>
      <xdr:rowOff>219075</xdr:rowOff>
    </xdr:to>
    <xdr:sp macro="" textlink="">
      <xdr:nvSpPr>
        <xdr:cNvPr id="12" name="Text Box 5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5514975" y="8829675"/>
          <a:ext cx="2381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9</xdr:col>
      <xdr:colOff>38100</xdr:colOff>
      <xdr:row>30</xdr:row>
      <xdr:rowOff>38100</xdr:rowOff>
    </xdr:from>
    <xdr:to>
      <xdr:col>9</xdr:col>
      <xdr:colOff>276225</xdr:colOff>
      <xdr:row>30</xdr:row>
      <xdr:rowOff>219075</xdr:rowOff>
    </xdr:to>
    <xdr:sp macro="" textlink="">
      <xdr:nvSpPr>
        <xdr:cNvPr id="13" name="Text Box 5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6419850" y="8829675"/>
          <a:ext cx="2381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9</xdr:col>
      <xdr:colOff>38100</xdr:colOff>
      <xdr:row>29</xdr:row>
      <xdr:rowOff>38100</xdr:rowOff>
    </xdr:from>
    <xdr:to>
      <xdr:col>9</xdr:col>
      <xdr:colOff>266700</xdr:colOff>
      <xdr:row>29</xdr:row>
      <xdr:rowOff>219075</xdr:rowOff>
    </xdr:to>
    <xdr:sp macro="" textlink="">
      <xdr:nvSpPr>
        <xdr:cNvPr id="14" name="Text Box 5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6419850" y="8543925"/>
          <a:ext cx="22860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29</xdr:row>
      <xdr:rowOff>38100</xdr:rowOff>
    </xdr:from>
    <xdr:to>
      <xdr:col>10</xdr:col>
      <xdr:colOff>247650</xdr:colOff>
      <xdr:row>29</xdr:row>
      <xdr:rowOff>228600</xdr:rowOff>
    </xdr:to>
    <xdr:sp macro="" textlink="">
      <xdr:nvSpPr>
        <xdr:cNvPr id="15" name="Text Box 55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7334250" y="8543925"/>
          <a:ext cx="21907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30</xdr:row>
      <xdr:rowOff>38100</xdr:rowOff>
    </xdr:from>
    <xdr:to>
      <xdr:col>10</xdr:col>
      <xdr:colOff>266700</xdr:colOff>
      <xdr:row>30</xdr:row>
      <xdr:rowOff>219075</xdr:rowOff>
    </xdr:to>
    <xdr:sp macro="" textlink="">
      <xdr:nvSpPr>
        <xdr:cNvPr id="16" name="Text Box 56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7334250" y="8829675"/>
          <a:ext cx="2381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19050</xdr:colOff>
      <xdr:row>30</xdr:row>
      <xdr:rowOff>38100</xdr:rowOff>
    </xdr:from>
    <xdr:to>
      <xdr:col>11</xdr:col>
      <xdr:colOff>266700</xdr:colOff>
      <xdr:row>30</xdr:row>
      <xdr:rowOff>228600</xdr:rowOff>
    </xdr:to>
    <xdr:sp macro="" textlink="">
      <xdr:nvSpPr>
        <xdr:cNvPr id="17" name="Text Box 57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8210550" y="8829675"/>
          <a:ext cx="24765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28575</xdr:colOff>
      <xdr:row>29</xdr:row>
      <xdr:rowOff>38100</xdr:rowOff>
    </xdr:from>
    <xdr:to>
      <xdr:col>11</xdr:col>
      <xdr:colOff>257175</xdr:colOff>
      <xdr:row>29</xdr:row>
      <xdr:rowOff>228600</xdr:rowOff>
    </xdr:to>
    <xdr:sp macro="" textlink="">
      <xdr:nvSpPr>
        <xdr:cNvPr id="18" name="Text Box 58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8220075" y="8543925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12</xdr:col>
      <xdr:colOff>38100</xdr:colOff>
      <xdr:row>29</xdr:row>
      <xdr:rowOff>38100</xdr:rowOff>
    </xdr:from>
    <xdr:to>
      <xdr:col>12</xdr:col>
      <xdr:colOff>276225</xdr:colOff>
      <xdr:row>29</xdr:row>
      <xdr:rowOff>228600</xdr:rowOff>
    </xdr:to>
    <xdr:sp macro="" textlink="">
      <xdr:nvSpPr>
        <xdr:cNvPr id="19" name="Text Box 5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9153525" y="8543925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12</xdr:col>
      <xdr:colOff>38100</xdr:colOff>
      <xdr:row>30</xdr:row>
      <xdr:rowOff>28575</xdr:rowOff>
    </xdr:from>
    <xdr:to>
      <xdr:col>12</xdr:col>
      <xdr:colOff>266700</xdr:colOff>
      <xdr:row>30</xdr:row>
      <xdr:rowOff>219075</xdr:rowOff>
    </xdr:to>
    <xdr:sp macro="" textlink="">
      <xdr:nvSpPr>
        <xdr:cNvPr id="20" name="Text Box 6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9153525" y="8820150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13</xdr:col>
      <xdr:colOff>19050</xdr:colOff>
      <xdr:row>30</xdr:row>
      <xdr:rowOff>38100</xdr:rowOff>
    </xdr:from>
    <xdr:to>
      <xdr:col>13</xdr:col>
      <xdr:colOff>257175</xdr:colOff>
      <xdr:row>30</xdr:row>
      <xdr:rowOff>228600</xdr:rowOff>
    </xdr:to>
    <xdr:sp macro="" textlink="">
      <xdr:nvSpPr>
        <xdr:cNvPr id="21" name="Text Box 6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10058400" y="8829675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13</xdr:col>
      <xdr:colOff>19050</xdr:colOff>
      <xdr:row>29</xdr:row>
      <xdr:rowOff>38100</xdr:rowOff>
    </xdr:from>
    <xdr:to>
      <xdr:col>13</xdr:col>
      <xdr:colOff>247650</xdr:colOff>
      <xdr:row>29</xdr:row>
      <xdr:rowOff>219075</xdr:rowOff>
    </xdr:to>
    <xdr:sp macro="" textlink="">
      <xdr:nvSpPr>
        <xdr:cNvPr id="22" name="Text Box 6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10058400" y="8543925"/>
          <a:ext cx="22860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28575</xdr:colOff>
      <xdr:row>29</xdr:row>
      <xdr:rowOff>38100</xdr:rowOff>
    </xdr:from>
    <xdr:to>
      <xdr:col>5</xdr:col>
      <xdr:colOff>257175</xdr:colOff>
      <xdr:row>29</xdr:row>
      <xdr:rowOff>238125</xdr:rowOff>
    </xdr:to>
    <xdr:sp macro="" textlink="">
      <xdr:nvSpPr>
        <xdr:cNvPr id="23" name="Text Box 6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90825" y="8543925"/>
          <a:ext cx="2286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29</xdr:row>
      <xdr:rowOff>47625</xdr:rowOff>
    </xdr:from>
    <xdr:to>
      <xdr:col>7</xdr:col>
      <xdr:colOff>266700</xdr:colOff>
      <xdr:row>29</xdr:row>
      <xdr:rowOff>238125</xdr:rowOff>
    </xdr:to>
    <xdr:sp macro="" textlink="">
      <xdr:nvSpPr>
        <xdr:cNvPr id="24" name="Text Box 4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600575" y="8553450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30</xdr:row>
      <xdr:rowOff>38100</xdr:rowOff>
    </xdr:from>
    <xdr:to>
      <xdr:col>7</xdr:col>
      <xdr:colOff>257175</xdr:colOff>
      <xdr:row>30</xdr:row>
      <xdr:rowOff>228600</xdr:rowOff>
    </xdr:to>
    <xdr:sp macro="" textlink="">
      <xdr:nvSpPr>
        <xdr:cNvPr id="25" name="Text Box 47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4600575" y="8829675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9</xdr:col>
      <xdr:colOff>38100</xdr:colOff>
      <xdr:row>17</xdr:row>
      <xdr:rowOff>142875</xdr:rowOff>
    </xdr:from>
    <xdr:to>
      <xdr:col>9</xdr:col>
      <xdr:colOff>238125</xdr:colOff>
      <xdr:row>17</xdr:row>
      <xdr:rowOff>142875</xdr:rowOff>
    </xdr:to>
    <xdr:sp macro="" textlink="">
      <xdr:nvSpPr>
        <xdr:cNvPr id="26" name="Line 34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ShapeType="1"/>
        </xdr:cNvSpPr>
      </xdr:nvSpPr>
      <xdr:spPr bwMode="auto">
        <a:xfrm flipH="1">
          <a:off x="6419850" y="489585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704850</xdr:colOff>
      <xdr:row>17</xdr:row>
      <xdr:rowOff>142875</xdr:rowOff>
    </xdr:from>
    <xdr:to>
      <xdr:col>9</xdr:col>
      <xdr:colOff>885825</xdr:colOff>
      <xdr:row>17</xdr:row>
      <xdr:rowOff>142875</xdr:rowOff>
    </xdr:to>
    <xdr:sp macro="" textlink="">
      <xdr:nvSpPr>
        <xdr:cNvPr id="27" name="Line 35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ShapeType="1"/>
        </xdr:cNvSpPr>
      </xdr:nvSpPr>
      <xdr:spPr bwMode="auto">
        <a:xfrm>
          <a:off x="7086600" y="48958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16</xdr:row>
      <xdr:rowOff>9525</xdr:rowOff>
    </xdr:from>
    <xdr:to>
      <xdr:col>9</xdr:col>
      <xdr:colOff>9525</xdr:colOff>
      <xdr:row>17</xdr:row>
      <xdr:rowOff>0</xdr:rowOff>
    </xdr:to>
    <xdr:sp macro="" textlink="">
      <xdr:nvSpPr>
        <xdr:cNvPr id="28" name="Line 36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ShapeType="1"/>
        </xdr:cNvSpPr>
      </xdr:nvSpPr>
      <xdr:spPr bwMode="auto">
        <a:xfrm flipV="1">
          <a:off x="5495925" y="4476750"/>
          <a:ext cx="89535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16</xdr:row>
      <xdr:rowOff>19050</xdr:rowOff>
    </xdr:from>
    <xdr:to>
      <xdr:col>11</xdr:col>
      <xdr:colOff>0</xdr:colOff>
      <xdr:row>17</xdr:row>
      <xdr:rowOff>19050</xdr:rowOff>
    </xdr:to>
    <xdr:sp macro="" textlink="">
      <xdr:nvSpPr>
        <xdr:cNvPr id="29" name="Line 37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ShapeType="1"/>
        </xdr:cNvSpPr>
      </xdr:nvSpPr>
      <xdr:spPr bwMode="auto">
        <a:xfrm>
          <a:off x="7305675" y="4486275"/>
          <a:ext cx="885825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38100</xdr:colOff>
      <xdr:row>18</xdr:row>
      <xdr:rowOff>142875</xdr:rowOff>
    </xdr:from>
    <xdr:to>
      <xdr:col>9</xdr:col>
      <xdr:colOff>238125</xdr:colOff>
      <xdr:row>18</xdr:row>
      <xdr:rowOff>142875</xdr:rowOff>
    </xdr:to>
    <xdr:sp macro="" textlink="">
      <xdr:nvSpPr>
        <xdr:cNvPr id="30" name="Line 3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ShapeType="1"/>
        </xdr:cNvSpPr>
      </xdr:nvSpPr>
      <xdr:spPr bwMode="auto">
        <a:xfrm flipH="1">
          <a:off x="6419850" y="51816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704850</xdr:colOff>
      <xdr:row>18</xdr:row>
      <xdr:rowOff>142875</xdr:rowOff>
    </xdr:from>
    <xdr:to>
      <xdr:col>9</xdr:col>
      <xdr:colOff>885825</xdr:colOff>
      <xdr:row>18</xdr:row>
      <xdr:rowOff>142875</xdr:rowOff>
    </xdr:to>
    <xdr:sp macro="" textlink="">
      <xdr:nvSpPr>
        <xdr:cNvPr id="31" name="Line 39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ShapeType="1"/>
        </xdr:cNvSpPr>
      </xdr:nvSpPr>
      <xdr:spPr bwMode="auto">
        <a:xfrm>
          <a:off x="7086600" y="518160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28575</xdr:colOff>
      <xdr:row>30</xdr:row>
      <xdr:rowOff>38100</xdr:rowOff>
    </xdr:from>
    <xdr:to>
      <xdr:col>5</xdr:col>
      <xdr:colOff>257175</xdr:colOff>
      <xdr:row>30</xdr:row>
      <xdr:rowOff>209550</xdr:rowOff>
    </xdr:to>
    <xdr:sp macro="" textlink="">
      <xdr:nvSpPr>
        <xdr:cNvPr id="32" name="Text Box 45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2790825" y="8829675"/>
          <a:ext cx="22860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28575</xdr:colOff>
      <xdr:row>29</xdr:row>
      <xdr:rowOff>47625</xdr:rowOff>
    </xdr:from>
    <xdr:to>
      <xdr:col>6</xdr:col>
      <xdr:colOff>266700</xdr:colOff>
      <xdr:row>29</xdr:row>
      <xdr:rowOff>238125</xdr:rowOff>
    </xdr:to>
    <xdr:sp macro="" textlink="">
      <xdr:nvSpPr>
        <xdr:cNvPr id="33" name="Text Box 46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3676650" y="8553450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28575</xdr:colOff>
      <xdr:row>30</xdr:row>
      <xdr:rowOff>38100</xdr:rowOff>
    </xdr:from>
    <xdr:to>
      <xdr:col>6</xdr:col>
      <xdr:colOff>257175</xdr:colOff>
      <xdr:row>30</xdr:row>
      <xdr:rowOff>228600</xdr:rowOff>
    </xdr:to>
    <xdr:sp macro="" textlink="">
      <xdr:nvSpPr>
        <xdr:cNvPr id="34" name="Text Box 47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3676650" y="8829675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19050</xdr:colOff>
      <xdr:row>29</xdr:row>
      <xdr:rowOff>38100</xdr:rowOff>
    </xdr:from>
    <xdr:to>
      <xdr:col>8</xdr:col>
      <xdr:colOff>257175</xdr:colOff>
      <xdr:row>29</xdr:row>
      <xdr:rowOff>219075</xdr:rowOff>
    </xdr:to>
    <xdr:sp macro="" textlink="">
      <xdr:nvSpPr>
        <xdr:cNvPr id="35" name="Text Box 48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5514975" y="8543925"/>
          <a:ext cx="2381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19050</xdr:colOff>
      <xdr:row>30</xdr:row>
      <xdr:rowOff>38100</xdr:rowOff>
    </xdr:from>
    <xdr:to>
      <xdr:col>8</xdr:col>
      <xdr:colOff>257175</xdr:colOff>
      <xdr:row>30</xdr:row>
      <xdr:rowOff>219075</xdr:rowOff>
    </xdr:to>
    <xdr:sp macro="" textlink="">
      <xdr:nvSpPr>
        <xdr:cNvPr id="36" name="Text Box 5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5514975" y="8829675"/>
          <a:ext cx="2381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9</xdr:col>
      <xdr:colOff>38100</xdr:colOff>
      <xdr:row>30</xdr:row>
      <xdr:rowOff>38100</xdr:rowOff>
    </xdr:from>
    <xdr:to>
      <xdr:col>9</xdr:col>
      <xdr:colOff>276225</xdr:colOff>
      <xdr:row>30</xdr:row>
      <xdr:rowOff>219075</xdr:rowOff>
    </xdr:to>
    <xdr:sp macro="" textlink="">
      <xdr:nvSpPr>
        <xdr:cNvPr id="37" name="Text Box 5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6419850" y="8829675"/>
          <a:ext cx="2381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9</xdr:col>
      <xdr:colOff>38100</xdr:colOff>
      <xdr:row>29</xdr:row>
      <xdr:rowOff>38100</xdr:rowOff>
    </xdr:from>
    <xdr:to>
      <xdr:col>9</xdr:col>
      <xdr:colOff>266700</xdr:colOff>
      <xdr:row>29</xdr:row>
      <xdr:rowOff>219075</xdr:rowOff>
    </xdr:to>
    <xdr:sp macro="" textlink="">
      <xdr:nvSpPr>
        <xdr:cNvPr id="38" name="Text Box 54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6419850" y="8543925"/>
          <a:ext cx="22860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29</xdr:row>
      <xdr:rowOff>38100</xdr:rowOff>
    </xdr:from>
    <xdr:to>
      <xdr:col>10</xdr:col>
      <xdr:colOff>247650</xdr:colOff>
      <xdr:row>29</xdr:row>
      <xdr:rowOff>228600</xdr:rowOff>
    </xdr:to>
    <xdr:sp macro="" textlink="">
      <xdr:nvSpPr>
        <xdr:cNvPr id="39" name="Text Box 55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7334250" y="8543925"/>
          <a:ext cx="21907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30</xdr:row>
      <xdr:rowOff>38100</xdr:rowOff>
    </xdr:from>
    <xdr:to>
      <xdr:col>10</xdr:col>
      <xdr:colOff>266700</xdr:colOff>
      <xdr:row>30</xdr:row>
      <xdr:rowOff>219075</xdr:rowOff>
    </xdr:to>
    <xdr:sp macro="" textlink="">
      <xdr:nvSpPr>
        <xdr:cNvPr id="40" name="Text Box 56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7334250" y="8829675"/>
          <a:ext cx="2381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19050</xdr:colOff>
      <xdr:row>30</xdr:row>
      <xdr:rowOff>38100</xdr:rowOff>
    </xdr:from>
    <xdr:to>
      <xdr:col>11</xdr:col>
      <xdr:colOff>266700</xdr:colOff>
      <xdr:row>30</xdr:row>
      <xdr:rowOff>228600</xdr:rowOff>
    </xdr:to>
    <xdr:sp macro="" textlink="">
      <xdr:nvSpPr>
        <xdr:cNvPr id="41" name="Text Box 57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8210550" y="8829675"/>
          <a:ext cx="24765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28575</xdr:colOff>
      <xdr:row>29</xdr:row>
      <xdr:rowOff>38100</xdr:rowOff>
    </xdr:from>
    <xdr:to>
      <xdr:col>11</xdr:col>
      <xdr:colOff>257175</xdr:colOff>
      <xdr:row>29</xdr:row>
      <xdr:rowOff>228600</xdr:rowOff>
    </xdr:to>
    <xdr:sp macro="" textlink="">
      <xdr:nvSpPr>
        <xdr:cNvPr id="42" name="Text Box 58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8220075" y="8543925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12</xdr:col>
      <xdr:colOff>38100</xdr:colOff>
      <xdr:row>29</xdr:row>
      <xdr:rowOff>38100</xdr:rowOff>
    </xdr:from>
    <xdr:to>
      <xdr:col>12</xdr:col>
      <xdr:colOff>276225</xdr:colOff>
      <xdr:row>29</xdr:row>
      <xdr:rowOff>228600</xdr:rowOff>
    </xdr:to>
    <xdr:sp macro="" textlink="">
      <xdr:nvSpPr>
        <xdr:cNvPr id="43" name="Text Box 59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9153525" y="8543925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12</xdr:col>
      <xdr:colOff>38100</xdr:colOff>
      <xdr:row>30</xdr:row>
      <xdr:rowOff>28575</xdr:rowOff>
    </xdr:from>
    <xdr:to>
      <xdr:col>12</xdr:col>
      <xdr:colOff>266700</xdr:colOff>
      <xdr:row>30</xdr:row>
      <xdr:rowOff>219075</xdr:rowOff>
    </xdr:to>
    <xdr:sp macro="" textlink="">
      <xdr:nvSpPr>
        <xdr:cNvPr id="44" name="Text Box 60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9153525" y="8820150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13</xdr:col>
      <xdr:colOff>19050</xdr:colOff>
      <xdr:row>30</xdr:row>
      <xdr:rowOff>38100</xdr:rowOff>
    </xdr:from>
    <xdr:to>
      <xdr:col>13</xdr:col>
      <xdr:colOff>257175</xdr:colOff>
      <xdr:row>30</xdr:row>
      <xdr:rowOff>228600</xdr:rowOff>
    </xdr:to>
    <xdr:sp macro="" textlink="">
      <xdr:nvSpPr>
        <xdr:cNvPr id="45" name="Text Box 6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10058400" y="8829675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13</xdr:col>
      <xdr:colOff>19050</xdr:colOff>
      <xdr:row>29</xdr:row>
      <xdr:rowOff>38100</xdr:rowOff>
    </xdr:from>
    <xdr:to>
      <xdr:col>13</xdr:col>
      <xdr:colOff>247650</xdr:colOff>
      <xdr:row>29</xdr:row>
      <xdr:rowOff>219075</xdr:rowOff>
    </xdr:to>
    <xdr:sp macro="" textlink="">
      <xdr:nvSpPr>
        <xdr:cNvPr id="46" name="Text Box 6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10058400" y="8543925"/>
          <a:ext cx="22860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28575</xdr:colOff>
      <xdr:row>29</xdr:row>
      <xdr:rowOff>38100</xdr:rowOff>
    </xdr:from>
    <xdr:to>
      <xdr:col>5</xdr:col>
      <xdr:colOff>257175</xdr:colOff>
      <xdr:row>29</xdr:row>
      <xdr:rowOff>238125</xdr:rowOff>
    </xdr:to>
    <xdr:sp macro="" textlink="">
      <xdr:nvSpPr>
        <xdr:cNvPr id="47" name="Text Box 6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2790825" y="8543925"/>
          <a:ext cx="2286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29</xdr:row>
      <xdr:rowOff>47625</xdr:rowOff>
    </xdr:from>
    <xdr:to>
      <xdr:col>7</xdr:col>
      <xdr:colOff>266700</xdr:colOff>
      <xdr:row>29</xdr:row>
      <xdr:rowOff>238125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4600575" y="8553450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30</xdr:row>
      <xdr:rowOff>38100</xdr:rowOff>
    </xdr:from>
    <xdr:to>
      <xdr:col>7</xdr:col>
      <xdr:colOff>257175</xdr:colOff>
      <xdr:row>30</xdr:row>
      <xdr:rowOff>228600</xdr:rowOff>
    </xdr:to>
    <xdr:sp macro="" textlink="">
      <xdr:nvSpPr>
        <xdr:cNvPr id="49" name="Text Box 47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4600575" y="8829675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31</xdr:row>
      <xdr:rowOff>38100</xdr:rowOff>
    </xdr:from>
    <xdr:to>
      <xdr:col>5</xdr:col>
      <xdr:colOff>257175</xdr:colOff>
      <xdr:row>31</xdr:row>
      <xdr:rowOff>209550</xdr:rowOff>
    </xdr:to>
    <xdr:sp macro="" textlink="">
      <xdr:nvSpPr>
        <xdr:cNvPr id="2" name="Text Box 4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343275" y="8601075"/>
          <a:ext cx="22860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28575</xdr:colOff>
      <xdr:row>30</xdr:row>
      <xdr:rowOff>47625</xdr:rowOff>
    </xdr:from>
    <xdr:to>
      <xdr:col>6</xdr:col>
      <xdr:colOff>266700</xdr:colOff>
      <xdr:row>30</xdr:row>
      <xdr:rowOff>238125</xdr:rowOff>
    </xdr:to>
    <xdr:sp macro="" textlink="">
      <xdr:nvSpPr>
        <xdr:cNvPr id="3" name="Text Box 4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229100" y="8324850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28575</xdr:colOff>
      <xdr:row>31</xdr:row>
      <xdr:rowOff>38100</xdr:rowOff>
    </xdr:from>
    <xdr:to>
      <xdr:col>6</xdr:col>
      <xdr:colOff>257175</xdr:colOff>
      <xdr:row>31</xdr:row>
      <xdr:rowOff>228600</xdr:rowOff>
    </xdr:to>
    <xdr:sp macro="" textlink="">
      <xdr:nvSpPr>
        <xdr:cNvPr id="4" name="Text Box 4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229100" y="8601075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9</xdr:col>
      <xdr:colOff>19050</xdr:colOff>
      <xdr:row>31</xdr:row>
      <xdr:rowOff>38100</xdr:rowOff>
    </xdr:from>
    <xdr:to>
      <xdr:col>9</xdr:col>
      <xdr:colOff>266700</xdr:colOff>
      <xdr:row>31</xdr:row>
      <xdr:rowOff>228600</xdr:rowOff>
    </xdr:to>
    <xdr:sp macro="" textlink="">
      <xdr:nvSpPr>
        <xdr:cNvPr id="5" name="Text Box 57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6991350" y="8601075"/>
          <a:ext cx="24765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9</xdr:col>
      <xdr:colOff>28575</xdr:colOff>
      <xdr:row>30</xdr:row>
      <xdr:rowOff>38100</xdr:rowOff>
    </xdr:from>
    <xdr:to>
      <xdr:col>9</xdr:col>
      <xdr:colOff>257175</xdr:colOff>
      <xdr:row>30</xdr:row>
      <xdr:rowOff>228600</xdr:rowOff>
    </xdr:to>
    <xdr:sp macro="" textlink="">
      <xdr:nvSpPr>
        <xdr:cNvPr id="6" name="Text Box 5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000875" y="8315325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38100</xdr:colOff>
      <xdr:row>30</xdr:row>
      <xdr:rowOff>38100</xdr:rowOff>
    </xdr:from>
    <xdr:to>
      <xdr:col>10</xdr:col>
      <xdr:colOff>276225</xdr:colOff>
      <xdr:row>30</xdr:row>
      <xdr:rowOff>228600</xdr:rowOff>
    </xdr:to>
    <xdr:sp macro="" textlink="">
      <xdr:nvSpPr>
        <xdr:cNvPr id="7" name="Text Box 5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934325" y="8315325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38100</xdr:colOff>
      <xdr:row>31</xdr:row>
      <xdr:rowOff>28575</xdr:rowOff>
    </xdr:from>
    <xdr:to>
      <xdr:col>10</xdr:col>
      <xdr:colOff>266700</xdr:colOff>
      <xdr:row>31</xdr:row>
      <xdr:rowOff>219075</xdr:rowOff>
    </xdr:to>
    <xdr:sp macro="" textlink="">
      <xdr:nvSpPr>
        <xdr:cNvPr id="8" name="Text Box 60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7934325" y="8591550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19050</xdr:colOff>
      <xdr:row>31</xdr:row>
      <xdr:rowOff>38100</xdr:rowOff>
    </xdr:from>
    <xdr:to>
      <xdr:col>11</xdr:col>
      <xdr:colOff>257175</xdr:colOff>
      <xdr:row>31</xdr:row>
      <xdr:rowOff>228600</xdr:rowOff>
    </xdr:to>
    <xdr:sp macro="" textlink="">
      <xdr:nvSpPr>
        <xdr:cNvPr id="9" name="Text Box 6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8963025" y="8601075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19050</xdr:colOff>
      <xdr:row>30</xdr:row>
      <xdr:rowOff>38100</xdr:rowOff>
    </xdr:from>
    <xdr:to>
      <xdr:col>11</xdr:col>
      <xdr:colOff>247650</xdr:colOff>
      <xdr:row>30</xdr:row>
      <xdr:rowOff>219075</xdr:rowOff>
    </xdr:to>
    <xdr:sp macro="" textlink="">
      <xdr:nvSpPr>
        <xdr:cNvPr id="10" name="Text Box 6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8963025" y="8315325"/>
          <a:ext cx="22860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28575</xdr:colOff>
      <xdr:row>30</xdr:row>
      <xdr:rowOff>38100</xdr:rowOff>
    </xdr:from>
    <xdr:to>
      <xdr:col>5</xdr:col>
      <xdr:colOff>257175</xdr:colOff>
      <xdr:row>30</xdr:row>
      <xdr:rowOff>238125</xdr:rowOff>
    </xdr:to>
    <xdr:sp macro="" textlink="">
      <xdr:nvSpPr>
        <xdr:cNvPr id="11" name="Text Box 6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3343275" y="8315325"/>
          <a:ext cx="2286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30</xdr:row>
      <xdr:rowOff>47625</xdr:rowOff>
    </xdr:from>
    <xdr:to>
      <xdr:col>7</xdr:col>
      <xdr:colOff>266700</xdr:colOff>
      <xdr:row>30</xdr:row>
      <xdr:rowOff>238125</xdr:rowOff>
    </xdr:to>
    <xdr:sp macro="" textlink="">
      <xdr:nvSpPr>
        <xdr:cNvPr id="12" name="Text Box 46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5153025" y="8324850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31</xdr:row>
      <xdr:rowOff>38100</xdr:rowOff>
    </xdr:from>
    <xdr:to>
      <xdr:col>7</xdr:col>
      <xdr:colOff>257175</xdr:colOff>
      <xdr:row>31</xdr:row>
      <xdr:rowOff>228600</xdr:rowOff>
    </xdr:to>
    <xdr:sp macro="" textlink="">
      <xdr:nvSpPr>
        <xdr:cNvPr id="13" name="Text Box 47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5153025" y="8601075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19050</xdr:colOff>
      <xdr:row>31</xdr:row>
      <xdr:rowOff>38100</xdr:rowOff>
    </xdr:from>
    <xdr:to>
      <xdr:col>8</xdr:col>
      <xdr:colOff>266700</xdr:colOff>
      <xdr:row>31</xdr:row>
      <xdr:rowOff>228600</xdr:rowOff>
    </xdr:to>
    <xdr:sp macro="" textlink="">
      <xdr:nvSpPr>
        <xdr:cNvPr id="14" name="Text Box 57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067425" y="8601075"/>
          <a:ext cx="24765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28575</xdr:colOff>
      <xdr:row>30</xdr:row>
      <xdr:rowOff>38100</xdr:rowOff>
    </xdr:from>
    <xdr:to>
      <xdr:col>8</xdr:col>
      <xdr:colOff>257175</xdr:colOff>
      <xdr:row>30</xdr:row>
      <xdr:rowOff>228600</xdr:rowOff>
    </xdr:to>
    <xdr:sp macro="" textlink="">
      <xdr:nvSpPr>
        <xdr:cNvPr id="15" name="Text Box 58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076950" y="8315325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28575</xdr:colOff>
      <xdr:row>31</xdr:row>
      <xdr:rowOff>38100</xdr:rowOff>
    </xdr:from>
    <xdr:to>
      <xdr:col>5</xdr:col>
      <xdr:colOff>257175</xdr:colOff>
      <xdr:row>31</xdr:row>
      <xdr:rowOff>209550</xdr:rowOff>
    </xdr:to>
    <xdr:sp macro="" textlink="">
      <xdr:nvSpPr>
        <xdr:cNvPr id="16" name="Text Box 4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3343275" y="8601075"/>
          <a:ext cx="22860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28575</xdr:colOff>
      <xdr:row>30</xdr:row>
      <xdr:rowOff>47625</xdr:rowOff>
    </xdr:from>
    <xdr:to>
      <xdr:col>6</xdr:col>
      <xdr:colOff>266700</xdr:colOff>
      <xdr:row>30</xdr:row>
      <xdr:rowOff>238125</xdr:rowOff>
    </xdr:to>
    <xdr:sp macro="" textlink="">
      <xdr:nvSpPr>
        <xdr:cNvPr id="17" name="Text Box 4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229100" y="8324850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28575</xdr:colOff>
      <xdr:row>31</xdr:row>
      <xdr:rowOff>38100</xdr:rowOff>
    </xdr:from>
    <xdr:to>
      <xdr:col>6</xdr:col>
      <xdr:colOff>257175</xdr:colOff>
      <xdr:row>31</xdr:row>
      <xdr:rowOff>228600</xdr:rowOff>
    </xdr:to>
    <xdr:sp macro="" textlink="">
      <xdr:nvSpPr>
        <xdr:cNvPr id="18" name="Text Box 4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4229100" y="8601075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9</xdr:col>
      <xdr:colOff>19050</xdr:colOff>
      <xdr:row>31</xdr:row>
      <xdr:rowOff>38100</xdr:rowOff>
    </xdr:from>
    <xdr:to>
      <xdr:col>9</xdr:col>
      <xdr:colOff>266700</xdr:colOff>
      <xdr:row>31</xdr:row>
      <xdr:rowOff>228600</xdr:rowOff>
    </xdr:to>
    <xdr:sp macro="" textlink="">
      <xdr:nvSpPr>
        <xdr:cNvPr id="19" name="Text Box 57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6991350" y="8601075"/>
          <a:ext cx="24765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9</xdr:col>
      <xdr:colOff>28575</xdr:colOff>
      <xdr:row>30</xdr:row>
      <xdr:rowOff>38100</xdr:rowOff>
    </xdr:from>
    <xdr:to>
      <xdr:col>9</xdr:col>
      <xdr:colOff>257175</xdr:colOff>
      <xdr:row>30</xdr:row>
      <xdr:rowOff>228600</xdr:rowOff>
    </xdr:to>
    <xdr:sp macro="" textlink="">
      <xdr:nvSpPr>
        <xdr:cNvPr id="20" name="Text Box 58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7000875" y="8315325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38100</xdr:colOff>
      <xdr:row>30</xdr:row>
      <xdr:rowOff>38100</xdr:rowOff>
    </xdr:from>
    <xdr:to>
      <xdr:col>10</xdr:col>
      <xdr:colOff>276225</xdr:colOff>
      <xdr:row>30</xdr:row>
      <xdr:rowOff>228600</xdr:rowOff>
    </xdr:to>
    <xdr:sp macro="" textlink="">
      <xdr:nvSpPr>
        <xdr:cNvPr id="21" name="Text Box 59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7934325" y="8315325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38100</xdr:colOff>
      <xdr:row>31</xdr:row>
      <xdr:rowOff>28575</xdr:rowOff>
    </xdr:from>
    <xdr:to>
      <xdr:col>10</xdr:col>
      <xdr:colOff>266700</xdr:colOff>
      <xdr:row>31</xdr:row>
      <xdr:rowOff>219075</xdr:rowOff>
    </xdr:to>
    <xdr:sp macro="" textlink="">
      <xdr:nvSpPr>
        <xdr:cNvPr id="22" name="Text Box 60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7934325" y="8591550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19050</xdr:colOff>
      <xdr:row>31</xdr:row>
      <xdr:rowOff>38100</xdr:rowOff>
    </xdr:from>
    <xdr:to>
      <xdr:col>11</xdr:col>
      <xdr:colOff>257175</xdr:colOff>
      <xdr:row>31</xdr:row>
      <xdr:rowOff>228600</xdr:rowOff>
    </xdr:to>
    <xdr:sp macro="" textlink="">
      <xdr:nvSpPr>
        <xdr:cNvPr id="23" name="Text Box 6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8963025" y="8601075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19050</xdr:colOff>
      <xdr:row>30</xdr:row>
      <xdr:rowOff>38100</xdr:rowOff>
    </xdr:from>
    <xdr:to>
      <xdr:col>11</xdr:col>
      <xdr:colOff>247650</xdr:colOff>
      <xdr:row>30</xdr:row>
      <xdr:rowOff>219075</xdr:rowOff>
    </xdr:to>
    <xdr:sp macro="" textlink="">
      <xdr:nvSpPr>
        <xdr:cNvPr id="24" name="Text Box 6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8963025" y="8315325"/>
          <a:ext cx="22860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28575</xdr:colOff>
      <xdr:row>30</xdr:row>
      <xdr:rowOff>38100</xdr:rowOff>
    </xdr:from>
    <xdr:to>
      <xdr:col>5</xdr:col>
      <xdr:colOff>257175</xdr:colOff>
      <xdr:row>30</xdr:row>
      <xdr:rowOff>238125</xdr:rowOff>
    </xdr:to>
    <xdr:sp macro="" textlink="">
      <xdr:nvSpPr>
        <xdr:cNvPr id="25" name="Text Box 63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3343275" y="8315325"/>
          <a:ext cx="2286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30</xdr:row>
      <xdr:rowOff>47625</xdr:rowOff>
    </xdr:from>
    <xdr:to>
      <xdr:col>7</xdr:col>
      <xdr:colOff>266700</xdr:colOff>
      <xdr:row>30</xdr:row>
      <xdr:rowOff>238125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5153025" y="8324850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31</xdr:row>
      <xdr:rowOff>38100</xdr:rowOff>
    </xdr:from>
    <xdr:to>
      <xdr:col>7</xdr:col>
      <xdr:colOff>257175</xdr:colOff>
      <xdr:row>31</xdr:row>
      <xdr:rowOff>228600</xdr:rowOff>
    </xdr:to>
    <xdr:sp macro="" textlink="">
      <xdr:nvSpPr>
        <xdr:cNvPr id="27" name="Text Box 47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5153025" y="8601075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19050</xdr:colOff>
      <xdr:row>31</xdr:row>
      <xdr:rowOff>38100</xdr:rowOff>
    </xdr:from>
    <xdr:to>
      <xdr:col>8</xdr:col>
      <xdr:colOff>266700</xdr:colOff>
      <xdr:row>31</xdr:row>
      <xdr:rowOff>228600</xdr:rowOff>
    </xdr:to>
    <xdr:sp macro="" textlink="">
      <xdr:nvSpPr>
        <xdr:cNvPr id="28" name="Text Box 5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6067425" y="8601075"/>
          <a:ext cx="24765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28575</xdr:colOff>
      <xdr:row>30</xdr:row>
      <xdr:rowOff>38100</xdr:rowOff>
    </xdr:from>
    <xdr:to>
      <xdr:col>8</xdr:col>
      <xdr:colOff>257175</xdr:colOff>
      <xdr:row>30</xdr:row>
      <xdr:rowOff>228600</xdr:rowOff>
    </xdr:to>
    <xdr:sp macro="" textlink="">
      <xdr:nvSpPr>
        <xdr:cNvPr id="29" name="Text Box 5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6076950" y="8315325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28575</xdr:colOff>
      <xdr:row>31</xdr:row>
      <xdr:rowOff>38100</xdr:rowOff>
    </xdr:from>
    <xdr:to>
      <xdr:col>5</xdr:col>
      <xdr:colOff>257175</xdr:colOff>
      <xdr:row>31</xdr:row>
      <xdr:rowOff>209550</xdr:rowOff>
    </xdr:to>
    <xdr:sp macro="" textlink="">
      <xdr:nvSpPr>
        <xdr:cNvPr id="30" name="Text Box 45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3343275" y="8601075"/>
          <a:ext cx="22860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28575</xdr:colOff>
      <xdr:row>30</xdr:row>
      <xdr:rowOff>47625</xdr:rowOff>
    </xdr:from>
    <xdr:to>
      <xdr:col>6</xdr:col>
      <xdr:colOff>266700</xdr:colOff>
      <xdr:row>30</xdr:row>
      <xdr:rowOff>238125</xdr:rowOff>
    </xdr:to>
    <xdr:sp macro="" textlink="">
      <xdr:nvSpPr>
        <xdr:cNvPr id="31" name="Text Box 4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229100" y="8324850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28575</xdr:colOff>
      <xdr:row>31</xdr:row>
      <xdr:rowOff>38100</xdr:rowOff>
    </xdr:from>
    <xdr:to>
      <xdr:col>6</xdr:col>
      <xdr:colOff>257175</xdr:colOff>
      <xdr:row>31</xdr:row>
      <xdr:rowOff>228600</xdr:rowOff>
    </xdr:to>
    <xdr:sp macro="" textlink="">
      <xdr:nvSpPr>
        <xdr:cNvPr id="32" name="Text Box 47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4229100" y="8601075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9</xdr:col>
      <xdr:colOff>19050</xdr:colOff>
      <xdr:row>31</xdr:row>
      <xdr:rowOff>38100</xdr:rowOff>
    </xdr:from>
    <xdr:to>
      <xdr:col>9</xdr:col>
      <xdr:colOff>266700</xdr:colOff>
      <xdr:row>31</xdr:row>
      <xdr:rowOff>228600</xdr:rowOff>
    </xdr:to>
    <xdr:sp macro="" textlink="">
      <xdr:nvSpPr>
        <xdr:cNvPr id="33" name="Text Box 57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6991350" y="8601075"/>
          <a:ext cx="24765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9</xdr:col>
      <xdr:colOff>28575</xdr:colOff>
      <xdr:row>30</xdr:row>
      <xdr:rowOff>38100</xdr:rowOff>
    </xdr:from>
    <xdr:to>
      <xdr:col>9</xdr:col>
      <xdr:colOff>257175</xdr:colOff>
      <xdr:row>30</xdr:row>
      <xdr:rowOff>228600</xdr:rowOff>
    </xdr:to>
    <xdr:sp macro="" textlink="">
      <xdr:nvSpPr>
        <xdr:cNvPr id="34" name="Text Box 58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7000875" y="8315325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38100</xdr:colOff>
      <xdr:row>30</xdr:row>
      <xdr:rowOff>38100</xdr:rowOff>
    </xdr:from>
    <xdr:to>
      <xdr:col>10</xdr:col>
      <xdr:colOff>276225</xdr:colOff>
      <xdr:row>30</xdr:row>
      <xdr:rowOff>228600</xdr:rowOff>
    </xdr:to>
    <xdr:sp macro="" textlink="">
      <xdr:nvSpPr>
        <xdr:cNvPr id="35" name="Text Box 59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7934325" y="8315325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38100</xdr:colOff>
      <xdr:row>31</xdr:row>
      <xdr:rowOff>28575</xdr:rowOff>
    </xdr:from>
    <xdr:to>
      <xdr:col>10</xdr:col>
      <xdr:colOff>266700</xdr:colOff>
      <xdr:row>31</xdr:row>
      <xdr:rowOff>219075</xdr:rowOff>
    </xdr:to>
    <xdr:sp macro="" textlink="">
      <xdr:nvSpPr>
        <xdr:cNvPr id="36" name="Text Box 60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7934325" y="8591550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19050</xdr:colOff>
      <xdr:row>31</xdr:row>
      <xdr:rowOff>38100</xdr:rowOff>
    </xdr:from>
    <xdr:to>
      <xdr:col>11</xdr:col>
      <xdr:colOff>257175</xdr:colOff>
      <xdr:row>31</xdr:row>
      <xdr:rowOff>228600</xdr:rowOff>
    </xdr:to>
    <xdr:sp macro="" textlink="">
      <xdr:nvSpPr>
        <xdr:cNvPr id="37" name="Text Box 6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8963025" y="8601075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19050</xdr:colOff>
      <xdr:row>30</xdr:row>
      <xdr:rowOff>38100</xdr:rowOff>
    </xdr:from>
    <xdr:to>
      <xdr:col>11</xdr:col>
      <xdr:colOff>247650</xdr:colOff>
      <xdr:row>30</xdr:row>
      <xdr:rowOff>219075</xdr:rowOff>
    </xdr:to>
    <xdr:sp macro="" textlink="">
      <xdr:nvSpPr>
        <xdr:cNvPr id="38" name="Text Box 6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8963025" y="8315325"/>
          <a:ext cx="22860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28575</xdr:colOff>
      <xdr:row>30</xdr:row>
      <xdr:rowOff>38100</xdr:rowOff>
    </xdr:from>
    <xdr:to>
      <xdr:col>5</xdr:col>
      <xdr:colOff>257175</xdr:colOff>
      <xdr:row>30</xdr:row>
      <xdr:rowOff>238125</xdr:rowOff>
    </xdr:to>
    <xdr:sp macro="" textlink="">
      <xdr:nvSpPr>
        <xdr:cNvPr id="39" name="Text Box 63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3343275" y="8315325"/>
          <a:ext cx="2286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30</xdr:row>
      <xdr:rowOff>47625</xdr:rowOff>
    </xdr:from>
    <xdr:to>
      <xdr:col>7</xdr:col>
      <xdr:colOff>266700</xdr:colOff>
      <xdr:row>30</xdr:row>
      <xdr:rowOff>238125</xdr:rowOff>
    </xdr:to>
    <xdr:sp macro="" textlink="">
      <xdr:nvSpPr>
        <xdr:cNvPr id="40" name="Text Box 46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5153025" y="8324850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31</xdr:row>
      <xdr:rowOff>38100</xdr:rowOff>
    </xdr:from>
    <xdr:to>
      <xdr:col>7</xdr:col>
      <xdr:colOff>257175</xdr:colOff>
      <xdr:row>31</xdr:row>
      <xdr:rowOff>228600</xdr:rowOff>
    </xdr:to>
    <xdr:sp macro="" textlink="">
      <xdr:nvSpPr>
        <xdr:cNvPr id="41" name="Text Box 47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5153025" y="8601075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19050</xdr:colOff>
      <xdr:row>31</xdr:row>
      <xdr:rowOff>38100</xdr:rowOff>
    </xdr:from>
    <xdr:to>
      <xdr:col>8</xdr:col>
      <xdr:colOff>266700</xdr:colOff>
      <xdr:row>31</xdr:row>
      <xdr:rowOff>228600</xdr:rowOff>
    </xdr:to>
    <xdr:sp macro="" textlink="">
      <xdr:nvSpPr>
        <xdr:cNvPr id="42" name="Text Box 57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6067425" y="8601075"/>
          <a:ext cx="24765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28575</xdr:colOff>
      <xdr:row>30</xdr:row>
      <xdr:rowOff>38100</xdr:rowOff>
    </xdr:from>
    <xdr:to>
      <xdr:col>8</xdr:col>
      <xdr:colOff>257175</xdr:colOff>
      <xdr:row>30</xdr:row>
      <xdr:rowOff>228600</xdr:rowOff>
    </xdr:to>
    <xdr:sp macro="" textlink="">
      <xdr:nvSpPr>
        <xdr:cNvPr id="43" name="Text Box 58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6076950" y="8315325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17</xdr:row>
      <xdr:rowOff>142875</xdr:rowOff>
    </xdr:from>
    <xdr:to>
      <xdr:col>9</xdr:col>
      <xdr:colOff>238125</xdr:colOff>
      <xdr:row>17</xdr:row>
      <xdr:rowOff>142875</xdr:rowOff>
    </xdr:to>
    <xdr:sp macro="" textlink="">
      <xdr:nvSpPr>
        <xdr:cNvPr id="2" name="Line 3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 flipH="1">
          <a:off x="6877050" y="489585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704850</xdr:colOff>
      <xdr:row>17</xdr:row>
      <xdr:rowOff>142875</xdr:rowOff>
    </xdr:from>
    <xdr:to>
      <xdr:col>9</xdr:col>
      <xdr:colOff>885825</xdr:colOff>
      <xdr:row>17</xdr:row>
      <xdr:rowOff>142875</xdr:rowOff>
    </xdr:to>
    <xdr:sp macro="" textlink="">
      <xdr:nvSpPr>
        <xdr:cNvPr id="3" name="Line 3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7543800" y="48958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16</xdr:row>
      <xdr:rowOff>9525</xdr:rowOff>
    </xdr:from>
    <xdr:to>
      <xdr:col>9</xdr:col>
      <xdr:colOff>9525</xdr:colOff>
      <xdr:row>17</xdr:row>
      <xdr:rowOff>0</xdr:rowOff>
    </xdr:to>
    <xdr:sp macro="" textlink="">
      <xdr:nvSpPr>
        <xdr:cNvPr id="4" name="Line 36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V="1">
          <a:off x="5953125" y="4476750"/>
          <a:ext cx="89535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16</xdr:row>
      <xdr:rowOff>19050</xdr:rowOff>
    </xdr:from>
    <xdr:to>
      <xdr:col>11</xdr:col>
      <xdr:colOff>0</xdr:colOff>
      <xdr:row>17</xdr:row>
      <xdr:rowOff>19050</xdr:rowOff>
    </xdr:to>
    <xdr:sp macro="" textlink="">
      <xdr:nvSpPr>
        <xdr:cNvPr id="5" name="Line 37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7762875" y="4486275"/>
          <a:ext cx="885825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38100</xdr:colOff>
      <xdr:row>18</xdr:row>
      <xdr:rowOff>142875</xdr:rowOff>
    </xdr:from>
    <xdr:to>
      <xdr:col>9</xdr:col>
      <xdr:colOff>238125</xdr:colOff>
      <xdr:row>18</xdr:row>
      <xdr:rowOff>142875</xdr:rowOff>
    </xdr:to>
    <xdr:sp macro="" textlink="">
      <xdr:nvSpPr>
        <xdr:cNvPr id="6" name="Line 38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 flipH="1">
          <a:off x="6877050" y="51816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704850</xdr:colOff>
      <xdr:row>18</xdr:row>
      <xdr:rowOff>142875</xdr:rowOff>
    </xdr:from>
    <xdr:to>
      <xdr:col>9</xdr:col>
      <xdr:colOff>885825</xdr:colOff>
      <xdr:row>18</xdr:row>
      <xdr:rowOff>142875</xdr:rowOff>
    </xdr:to>
    <xdr:sp macro="" textlink="">
      <xdr:nvSpPr>
        <xdr:cNvPr id="7" name="Line 39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>
          <a:off x="7543800" y="518160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28575</xdr:colOff>
      <xdr:row>32</xdr:row>
      <xdr:rowOff>38100</xdr:rowOff>
    </xdr:from>
    <xdr:to>
      <xdr:col>5</xdr:col>
      <xdr:colOff>257175</xdr:colOff>
      <xdr:row>32</xdr:row>
      <xdr:rowOff>209550</xdr:rowOff>
    </xdr:to>
    <xdr:sp macro="" textlink="">
      <xdr:nvSpPr>
        <xdr:cNvPr id="8" name="Text Box 45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248025" y="9401175"/>
          <a:ext cx="22860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28575</xdr:colOff>
      <xdr:row>31</xdr:row>
      <xdr:rowOff>47625</xdr:rowOff>
    </xdr:from>
    <xdr:to>
      <xdr:col>6</xdr:col>
      <xdr:colOff>266700</xdr:colOff>
      <xdr:row>31</xdr:row>
      <xdr:rowOff>238125</xdr:rowOff>
    </xdr:to>
    <xdr:sp macro="" textlink="">
      <xdr:nvSpPr>
        <xdr:cNvPr id="9" name="Text Box 46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4133850" y="9124950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28575</xdr:colOff>
      <xdr:row>32</xdr:row>
      <xdr:rowOff>38100</xdr:rowOff>
    </xdr:from>
    <xdr:to>
      <xdr:col>6</xdr:col>
      <xdr:colOff>257175</xdr:colOff>
      <xdr:row>32</xdr:row>
      <xdr:rowOff>228600</xdr:rowOff>
    </xdr:to>
    <xdr:sp macro="" textlink="">
      <xdr:nvSpPr>
        <xdr:cNvPr id="10" name="Text Box 47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4133850" y="9401175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19050</xdr:colOff>
      <xdr:row>31</xdr:row>
      <xdr:rowOff>38100</xdr:rowOff>
    </xdr:from>
    <xdr:to>
      <xdr:col>8</xdr:col>
      <xdr:colOff>257175</xdr:colOff>
      <xdr:row>31</xdr:row>
      <xdr:rowOff>219075</xdr:rowOff>
    </xdr:to>
    <xdr:sp macro="" textlink="">
      <xdr:nvSpPr>
        <xdr:cNvPr id="11" name="Text Box 48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5972175" y="9115425"/>
          <a:ext cx="2381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19050</xdr:colOff>
      <xdr:row>32</xdr:row>
      <xdr:rowOff>38100</xdr:rowOff>
    </xdr:from>
    <xdr:to>
      <xdr:col>8</xdr:col>
      <xdr:colOff>257175</xdr:colOff>
      <xdr:row>32</xdr:row>
      <xdr:rowOff>219075</xdr:rowOff>
    </xdr:to>
    <xdr:sp macro="" textlink="">
      <xdr:nvSpPr>
        <xdr:cNvPr id="12" name="Text Box 5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5972175" y="9401175"/>
          <a:ext cx="2381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9</xdr:col>
      <xdr:colOff>38100</xdr:colOff>
      <xdr:row>32</xdr:row>
      <xdr:rowOff>38100</xdr:rowOff>
    </xdr:from>
    <xdr:to>
      <xdr:col>9</xdr:col>
      <xdr:colOff>276225</xdr:colOff>
      <xdr:row>32</xdr:row>
      <xdr:rowOff>219075</xdr:rowOff>
    </xdr:to>
    <xdr:sp macro="" textlink="">
      <xdr:nvSpPr>
        <xdr:cNvPr id="13" name="Text Box 53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6877050" y="9401175"/>
          <a:ext cx="2381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9</xdr:col>
      <xdr:colOff>38100</xdr:colOff>
      <xdr:row>31</xdr:row>
      <xdr:rowOff>38100</xdr:rowOff>
    </xdr:from>
    <xdr:to>
      <xdr:col>9</xdr:col>
      <xdr:colOff>266700</xdr:colOff>
      <xdr:row>31</xdr:row>
      <xdr:rowOff>219075</xdr:rowOff>
    </xdr:to>
    <xdr:sp macro="" textlink="">
      <xdr:nvSpPr>
        <xdr:cNvPr id="14" name="Text Box 5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6877050" y="9115425"/>
          <a:ext cx="22860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31</xdr:row>
      <xdr:rowOff>38100</xdr:rowOff>
    </xdr:from>
    <xdr:to>
      <xdr:col>10</xdr:col>
      <xdr:colOff>247650</xdr:colOff>
      <xdr:row>31</xdr:row>
      <xdr:rowOff>228600</xdr:rowOff>
    </xdr:to>
    <xdr:sp macro="" textlink="">
      <xdr:nvSpPr>
        <xdr:cNvPr id="15" name="Text Box 55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7791450" y="9115425"/>
          <a:ext cx="21907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32</xdr:row>
      <xdr:rowOff>38100</xdr:rowOff>
    </xdr:from>
    <xdr:to>
      <xdr:col>10</xdr:col>
      <xdr:colOff>266700</xdr:colOff>
      <xdr:row>32</xdr:row>
      <xdr:rowOff>219075</xdr:rowOff>
    </xdr:to>
    <xdr:sp macro="" textlink="">
      <xdr:nvSpPr>
        <xdr:cNvPr id="16" name="Text Box 56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7791450" y="9401175"/>
          <a:ext cx="2381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19050</xdr:colOff>
      <xdr:row>32</xdr:row>
      <xdr:rowOff>38100</xdr:rowOff>
    </xdr:from>
    <xdr:to>
      <xdr:col>11</xdr:col>
      <xdr:colOff>266700</xdr:colOff>
      <xdr:row>32</xdr:row>
      <xdr:rowOff>228600</xdr:rowOff>
    </xdr:to>
    <xdr:sp macro="" textlink="">
      <xdr:nvSpPr>
        <xdr:cNvPr id="17" name="Text Box 57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8667750" y="9401175"/>
          <a:ext cx="24765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28575</xdr:colOff>
      <xdr:row>31</xdr:row>
      <xdr:rowOff>38100</xdr:rowOff>
    </xdr:from>
    <xdr:to>
      <xdr:col>11</xdr:col>
      <xdr:colOff>257175</xdr:colOff>
      <xdr:row>31</xdr:row>
      <xdr:rowOff>228600</xdr:rowOff>
    </xdr:to>
    <xdr:sp macro="" textlink="">
      <xdr:nvSpPr>
        <xdr:cNvPr id="18" name="Text Box 58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8677275" y="9115425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12</xdr:col>
      <xdr:colOff>38100</xdr:colOff>
      <xdr:row>31</xdr:row>
      <xdr:rowOff>38100</xdr:rowOff>
    </xdr:from>
    <xdr:to>
      <xdr:col>12</xdr:col>
      <xdr:colOff>276225</xdr:colOff>
      <xdr:row>31</xdr:row>
      <xdr:rowOff>228600</xdr:rowOff>
    </xdr:to>
    <xdr:sp macro="" textlink="">
      <xdr:nvSpPr>
        <xdr:cNvPr id="19" name="Text Box 59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9610725" y="9115425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12</xdr:col>
      <xdr:colOff>38100</xdr:colOff>
      <xdr:row>32</xdr:row>
      <xdr:rowOff>28575</xdr:rowOff>
    </xdr:from>
    <xdr:to>
      <xdr:col>12</xdr:col>
      <xdr:colOff>266700</xdr:colOff>
      <xdr:row>32</xdr:row>
      <xdr:rowOff>219075</xdr:rowOff>
    </xdr:to>
    <xdr:sp macro="" textlink="">
      <xdr:nvSpPr>
        <xdr:cNvPr id="20" name="Text Box 60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9610725" y="9391650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13</xdr:col>
      <xdr:colOff>19050</xdr:colOff>
      <xdr:row>32</xdr:row>
      <xdr:rowOff>38100</xdr:rowOff>
    </xdr:from>
    <xdr:to>
      <xdr:col>13</xdr:col>
      <xdr:colOff>257175</xdr:colOff>
      <xdr:row>32</xdr:row>
      <xdr:rowOff>228600</xdr:rowOff>
    </xdr:to>
    <xdr:sp macro="" textlink="">
      <xdr:nvSpPr>
        <xdr:cNvPr id="21" name="Text Box 6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10515600" y="9401175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13</xdr:col>
      <xdr:colOff>19050</xdr:colOff>
      <xdr:row>31</xdr:row>
      <xdr:rowOff>38100</xdr:rowOff>
    </xdr:from>
    <xdr:to>
      <xdr:col>13</xdr:col>
      <xdr:colOff>247650</xdr:colOff>
      <xdr:row>31</xdr:row>
      <xdr:rowOff>219075</xdr:rowOff>
    </xdr:to>
    <xdr:sp macro="" textlink="">
      <xdr:nvSpPr>
        <xdr:cNvPr id="22" name="Text Box 6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10515600" y="9115425"/>
          <a:ext cx="22860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28575</xdr:colOff>
      <xdr:row>31</xdr:row>
      <xdr:rowOff>38100</xdr:rowOff>
    </xdr:from>
    <xdr:to>
      <xdr:col>5</xdr:col>
      <xdr:colOff>257175</xdr:colOff>
      <xdr:row>31</xdr:row>
      <xdr:rowOff>238125</xdr:rowOff>
    </xdr:to>
    <xdr:sp macro="" textlink="">
      <xdr:nvSpPr>
        <xdr:cNvPr id="23" name="Text Box 63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3248025" y="9115425"/>
          <a:ext cx="2286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31</xdr:row>
      <xdr:rowOff>47625</xdr:rowOff>
    </xdr:from>
    <xdr:to>
      <xdr:col>7</xdr:col>
      <xdr:colOff>266700</xdr:colOff>
      <xdr:row>31</xdr:row>
      <xdr:rowOff>238125</xdr:rowOff>
    </xdr:to>
    <xdr:sp macro="" textlink="">
      <xdr:nvSpPr>
        <xdr:cNvPr id="24" name="Text Box 46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5057775" y="9124950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32</xdr:row>
      <xdr:rowOff>38100</xdr:rowOff>
    </xdr:from>
    <xdr:to>
      <xdr:col>7</xdr:col>
      <xdr:colOff>257175</xdr:colOff>
      <xdr:row>32</xdr:row>
      <xdr:rowOff>228600</xdr:rowOff>
    </xdr:to>
    <xdr:sp macro="" textlink="">
      <xdr:nvSpPr>
        <xdr:cNvPr id="25" name="Text Box 47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5057775" y="9401175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9</xdr:col>
      <xdr:colOff>38100</xdr:colOff>
      <xdr:row>17</xdr:row>
      <xdr:rowOff>142875</xdr:rowOff>
    </xdr:from>
    <xdr:to>
      <xdr:col>9</xdr:col>
      <xdr:colOff>238125</xdr:colOff>
      <xdr:row>17</xdr:row>
      <xdr:rowOff>142875</xdr:rowOff>
    </xdr:to>
    <xdr:sp macro="" textlink="">
      <xdr:nvSpPr>
        <xdr:cNvPr id="26" name="Line 34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ShapeType="1"/>
        </xdr:cNvSpPr>
      </xdr:nvSpPr>
      <xdr:spPr bwMode="auto">
        <a:xfrm flipH="1">
          <a:off x="6877050" y="489585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704850</xdr:colOff>
      <xdr:row>17</xdr:row>
      <xdr:rowOff>142875</xdr:rowOff>
    </xdr:from>
    <xdr:to>
      <xdr:col>9</xdr:col>
      <xdr:colOff>885825</xdr:colOff>
      <xdr:row>17</xdr:row>
      <xdr:rowOff>142875</xdr:rowOff>
    </xdr:to>
    <xdr:sp macro="" textlink="">
      <xdr:nvSpPr>
        <xdr:cNvPr id="27" name="Line 35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ShapeType="1"/>
        </xdr:cNvSpPr>
      </xdr:nvSpPr>
      <xdr:spPr bwMode="auto">
        <a:xfrm>
          <a:off x="7543800" y="48958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16</xdr:row>
      <xdr:rowOff>9525</xdr:rowOff>
    </xdr:from>
    <xdr:to>
      <xdr:col>9</xdr:col>
      <xdr:colOff>9525</xdr:colOff>
      <xdr:row>17</xdr:row>
      <xdr:rowOff>0</xdr:rowOff>
    </xdr:to>
    <xdr:sp macro="" textlink="">
      <xdr:nvSpPr>
        <xdr:cNvPr id="28" name="Line 36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ShapeType="1"/>
        </xdr:cNvSpPr>
      </xdr:nvSpPr>
      <xdr:spPr bwMode="auto">
        <a:xfrm flipV="1">
          <a:off x="5953125" y="4476750"/>
          <a:ext cx="89535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16</xdr:row>
      <xdr:rowOff>19050</xdr:rowOff>
    </xdr:from>
    <xdr:to>
      <xdr:col>11</xdr:col>
      <xdr:colOff>0</xdr:colOff>
      <xdr:row>17</xdr:row>
      <xdr:rowOff>19050</xdr:rowOff>
    </xdr:to>
    <xdr:sp macro="" textlink="">
      <xdr:nvSpPr>
        <xdr:cNvPr id="29" name="Line 37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ShapeType="1"/>
        </xdr:cNvSpPr>
      </xdr:nvSpPr>
      <xdr:spPr bwMode="auto">
        <a:xfrm>
          <a:off x="7762875" y="4486275"/>
          <a:ext cx="885825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38100</xdr:colOff>
      <xdr:row>18</xdr:row>
      <xdr:rowOff>142875</xdr:rowOff>
    </xdr:from>
    <xdr:to>
      <xdr:col>9</xdr:col>
      <xdr:colOff>238125</xdr:colOff>
      <xdr:row>18</xdr:row>
      <xdr:rowOff>142875</xdr:rowOff>
    </xdr:to>
    <xdr:sp macro="" textlink="">
      <xdr:nvSpPr>
        <xdr:cNvPr id="30" name="Line 38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ShapeType="1"/>
        </xdr:cNvSpPr>
      </xdr:nvSpPr>
      <xdr:spPr bwMode="auto">
        <a:xfrm flipH="1">
          <a:off x="6877050" y="51816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704850</xdr:colOff>
      <xdr:row>18</xdr:row>
      <xdr:rowOff>142875</xdr:rowOff>
    </xdr:from>
    <xdr:to>
      <xdr:col>9</xdr:col>
      <xdr:colOff>885825</xdr:colOff>
      <xdr:row>18</xdr:row>
      <xdr:rowOff>142875</xdr:rowOff>
    </xdr:to>
    <xdr:sp macro="" textlink="">
      <xdr:nvSpPr>
        <xdr:cNvPr id="31" name="Line 39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ShapeType="1"/>
        </xdr:cNvSpPr>
      </xdr:nvSpPr>
      <xdr:spPr bwMode="auto">
        <a:xfrm>
          <a:off x="7543800" y="518160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28575</xdr:colOff>
      <xdr:row>32</xdr:row>
      <xdr:rowOff>38100</xdr:rowOff>
    </xdr:from>
    <xdr:to>
      <xdr:col>5</xdr:col>
      <xdr:colOff>257175</xdr:colOff>
      <xdr:row>32</xdr:row>
      <xdr:rowOff>209550</xdr:rowOff>
    </xdr:to>
    <xdr:sp macro="" textlink="">
      <xdr:nvSpPr>
        <xdr:cNvPr id="32" name="Text Box 45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248025" y="9401175"/>
          <a:ext cx="22860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28575</xdr:colOff>
      <xdr:row>31</xdr:row>
      <xdr:rowOff>47625</xdr:rowOff>
    </xdr:from>
    <xdr:to>
      <xdr:col>6</xdr:col>
      <xdr:colOff>266700</xdr:colOff>
      <xdr:row>31</xdr:row>
      <xdr:rowOff>238125</xdr:rowOff>
    </xdr:to>
    <xdr:sp macro="" textlink="">
      <xdr:nvSpPr>
        <xdr:cNvPr id="33" name="Text Box 46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4133850" y="9124950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28575</xdr:colOff>
      <xdr:row>32</xdr:row>
      <xdr:rowOff>38100</xdr:rowOff>
    </xdr:from>
    <xdr:to>
      <xdr:col>6</xdr:col>
      <xdr:colOff>257175</xdr:colOff>
      <xdr:row>32</xdr:row>
      <xdr:rowOff>228600</xdr:rowOff>
    </xdr:to>
    <xdr:sp macro="" textlink="">
      <xdr:nvSpPr>
        <xdr:cNvPr id="34" name="Text Box 47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4133850" y="9401175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19050</xdr:colOff>
      <xdr:row>31</xdr:row>
      <xdr:rowOff>38100</xdr:rowOff>
    </xdr:from>
    <xdr:to>
      <xdr:col>8</xdr:col>
      <xdr:colOff>257175</xdr:colOff>
      <xdr:row>31</xdr:row>
      <xdr:rowOff>219075</xdr:rowOff>
    </xdr:to>
    <xdr:sp macro="" textlink="">
      <xdr:nvSpPr>
        <xdr:cNvPr id="35" name="Text Box 48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5972175" y="9115425"/>
          <a:ext cx="2381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19050</xdr:colOff>
      <xdr:row>32</xdr:row>
      <xdr:rowOff>38100</xdr:rowOff>
    </xdr:from>
    <xdr:to>
      <xdr:col>8</xdr:col>
      <xdr:colOff>257175</xdr:colOff>
      <xdr:row>32</xdr:row>
      <xdr:rowOff>219075</xdr:rowOff>
    </xdr:to>
    <xdr:sp macro="" textlink="">
      <xdr:nvSpPr>
        <xdr:cNvPr id="36" name="Text Box 51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5972175" y="9401175"/>
          <a:ext cx="2381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9</xdr:col>
      <xdr:colOff>38100</xdr:colOff>
      <xdr:row>32</xdr:row>
      <xdr:rowOff>38100</xdr:rowOff>
    </xdr:from>
    <xdr:to>
      <xdr:col>9</xdr:col>
      <xdr:colOff>276225</xdr:colOff>
      <xdr:row>32</xdr:row>
      <xdr:rowOff>219075</xdr:rowOff>
    </xdr:to>
    <xdr:sp macro="" textlink="">
      <xdr:nvSpPr>
        <xdr:cNvPr id="37" name="Text Box 5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6877050" y="9401175"/>
          <a:ext cx="2381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9</xdr:col>
      <xdr:colOff>38100</xdr:colOff>
      <xdr:row>31</xdr:row>
      <xdr:rowOff>38100</xdr:rowOff>
    </xdr:from>
    <xdr:to>
      <xdr:col>9</xdr:col>
      <xdr:colOff>266700</xdr:colOff>
      <xdr:row>31</xdr:row>
      <xdr:rowOff>219075</xdr:rowOff>
    </xdr:to>
    <xdr:sp macro="" textlink="">
      <xdr:nvSpPr>
        <xdr:cNvPr id="38" name="Text Box 54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6877050" y="9115425"/>
          <a:ext cx="22860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31</xdr:row>
      <xdr:rowOff>38100</xdr:rowOff>
    </xdr:from>
    <xdr:to>
      <xdr:col>10</xdr:col>
      <xdr:colOff>247650</xdr:colOff>
      <xdr:row>31</xdr:row>
      <xdr:rowOff>228600</xdr:rowOff>
    </xdr:to>
    <xdr:sp macro="" textlink="">
      <xdr:nvSpPr>
        <xdr:cNvPr id="39" name="Text Box 55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7791450" y="9115425"/>
          <a:ext cx="21907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32</xdr:row>
      <xdr:rowOff>38100</xdr:rowOff>
    </xdr:from>
    <xdr:to>
      <xdr:col>10</xdr:col>
      <xdr:colOff>266700</xdr:colOff>
      <xdr:row>32</xdr:row>
      <xdr:rowOff>219075</xdr:rowOff>
    </xdr:to>
    <xdr:sp macro="" textlink="">
      <xdr:nvSpPr>
        <xdr:cNvPr id="40" name="Text Box 56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7791450" y="9401175"/>
          <a:ext cx="2381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19050</xdr:colOff>
      <xdr:row>32</xdr:row>
      <xdr:rowOff>38100</xdr:rowOff>
    </xdr:from>
    <xdr:to>
      <xdr:col>11</xdr:col>
      <xdr:colOff>266700</xdr:colOff>
      <xdr:row>32</xdr:row>
      <xdr:rowOff>228600</xdr:rowOff>
    </xdr:to>
    <xdr:sp macro="" textlink="">
      <xdr:nvSpPr>
        <xdr:cNvPr id="41" name="Text Box 57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8667750" y="9401175"/>
          <a:ext cx="24765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28575</xdr:colOff>
      <xdr:row>31</xdr:row>
      <xdr:rowOff>38100</xdr:rowOff>
    </xdr:from>
    <xdr:to>
      <xdr:col>11</xdr:col>
      <xdr:colOff>257175</xdr:colOff>
      <xdr:row>31</xdr:row>
      <xdr:rowOff>228600</xdr:rowOff>
    </xdr:to>
    <xdr:sp macro="" textlink="">
      <xdr:nvSpPr>
        <xdr:cNvPr id="42" name="Text Box 58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8677275" y="9115425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12</xdr:col>
      <xdr:colOff>38100</xdr:colOff>
      <xdr:row>31</xdr:row>
      <xdr:rowOff>38100</xdr:rowOff>
    </xdr:from>
    <xdr:to>
      <xdr:col>12</xdr:col>
      <xdr:colOff>276225</xdr:colOff>
      <xdr:row>31</xdr:row>
      <xdr:rowOff>228600</xdr:rowOff>
    </xdr:to>
    <xdr:sp macro="" textlink="">
      <xdr:nvSpPr>
        <xdr:cNvPr id="43" name="Text Box 59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9610725" y="9115425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12</xdr:col>
      <xdr:colOff>38100</xdr:colOff>
      <xdr:row>32</xdr:row>
      <xdr:rowOff>28575</xdr:rowOff>
    </xdr:from>
    <xdr:to>
      <xdr:col>12</xdr:col>
      <xdr:colOff>266700</xdr:colOff>
      <xdr:row>32</xdr:row>
      <xdr:rowOff>219075</xdr:rowOff>
    </xdr:to>
    <xdr:sp macro="" textlink="">
      <xdr:nvSpPr>
        <xdr:cNvPr id="44" name="Text Box 60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9610725" y="9391650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13</xdr:col>
      <xdr:colOff>19050</xdr:colOff>
      <xdr:row>32</xdr:row>
      <xdr:rowOff>38100</xdr:rowOff>
    </xdr:from>
    <xdr:to>
      <xdr:col>13</xdr:col>
      <xdr:colOff>257175</xdr:colOff>
      <xdr:row>32</xdr:row>
      <xdr:rowOff>228600</xdr:rowOff>
    </xdr:to>
    <xdr:sp macro="" textlink="">
      <xdr:nvSpPr>
        <xdr:cNvPr id="45" name="Text Box 61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10515600" y="9401175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13</xdr:col>
      <xdr:colOff>19050</xdr:colOff>
      <xdr:row>31</xdr:row>
      <xdr:rowOff>38100</xdr:rowOff>
    </xdr:from>
    <xdr:to>
      <xdr:col>13</xdr:col>
      <xdr:colOff>247650</xdr:colOff>
      <xdr:row>31</xdr:row>
      <xdr:rowOff>219075</xdr:rowOff>
    </xdr:to>
    <xdr:sp macro="" textlink="">
      <xdr:nvSpPr>
        <xdr:cNvPr id="46" name="Text Box 6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10515600" y="9115425"/>
          <a:ext cx="22860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28575</xdr:colOff>
      <xdr:row>31</xdr:row>
      <xdr:rowOff>38100</xdr:rowOff>
    </xdr:from>
    <xdr:to>
      <xdr:col>5</xdr:col>
      <xdr:colOff>257175</xdr:colOff>
      <xdr:row>31</xdr:row>
      <xdr:rowOff>238125</xdr:rowOff>
    </xdr:to>
    <xdr:sp macro="" textlink="">
      <xdr:nvSpPr>
        <xdr:cNvPr id="47" name="Text Box 63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3248025" y="9115425"/>
          <a:ext cx="2286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31</xdr:row>
      <xdr:rowOff>47625</xdr:rowOff>
    </xdr:from>
    <xdr:to>
      <xdr:col>7</xdr:col>
      <xdr:colOff>266700</xdr:colOff>
      <xdr:row>31</xdr:row>
      <xdr:rowOff>238125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5057775" y="9124950"/>
          <a:ext cx="238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32</xdr:row>
      <xdr:rowOff>38100</xdr:rowOff>
    </xdr:from>
    <xdr:to>
      <xdr:col>7</xdr:col>
      <xdr:colOff>257175</xdr:colOff>
      <xdr:row>32</xdr:row>
      <xdr:rowOff>228600</xdr:rowOff>
    </xdr:to>
    <xdr:sp macro="" textlink="">
      <xdr:nvSpPr>
        <xdr:cNvPr id="49" name="Text Box 47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5057775" y="9401175"/>
          <a:ext cx="2286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5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7"/>
  <sheetViews>
    <sheetView showZeros="0" tabSelected="1" zoomScaleNormal="100" workbookViewId="0">
      <selection activeCell="T1" sqref="T1:U1048576"/>
    </sheetView>
  </sheetViews>
  <sheetFormatPr baseColWidth="10" defaultRowHeight="15" x14ac:dyDescent="0.25"/>
  <cols>
    <col min="1" max="1" width="0.7109375" style="114" customWidth="1"/>
    <col min="2" max="3" width="2.85546875" style="114" customWidth="1"/>
    <col min="4" max="4" width="17.5703125" style="114" customWidth="1"/>
    <col min="5" max="5" width="17.140625" style="114" customWidth="1"/>
    <col min="6" max="6" width="13.28515625" style="114" customWidth="1"/>
    <col min="7" max="10" width="13.85546875" style="114" customWidth="1"/>
    <col min="11" max="11" width="15.7109375" style="114" customWidth="1"/>
    <col min="12" max="13" width="13.85546875" style="114" customWidth="1"/>
    <col min="14" max="14" width="15.42578125" style="114" customWidth="1"/>
    <col min="15" max="19" width="13.85546875" style="114" customWidth="1"/>
    <col min="20" max="21" width="14.85546875" style="114" hidden="1" customWidth="1"/>
    <col min="22" max="22" width="14.85546875" style="114" customWidth="1"/>
    <col min="23" max="16384" width="11.42578125" style="114"/>
  </cols>
  <sheetData>
    <row r="1" spans="1:21" ht="20.100000000000001" customHeight="1" x14ac:dyDescent="0.25">
      <c r="A1" s="11"/>
      <c r="C1" s="11"/>
      <c r="D1" s="11" t="s">
        <v>0</v>
      </c>
      <c r="E1" s="265"/>
      <c r="F1" s="265"/>
      <c r="G1" s="113" t="s">
        <v>102</v>
      </c>
      <c r="H1" s="141">
        <v>84</v>
      </c>
      <c r="I1" s="1"/>
      <c r="J1" s="140" t="s">
        <v>20</v>
      </c>
      <c r="K1" s="1"/>
      <c r="L1" s="1"/>
    </row>
    <row r="2" spans="1:21" s="1" customFormat="1" ht="20.100000000000001" customHeight="1" x14ac:dyDescent="0.25">
      <c r="A2" s="11"/>
      <c r="C2" s="11"/>
      <c r="D2" s="11" t="s">
        <v>1</v>
      </c>
      <c r="E2" s="265"/>
      <c r="F2" s="265"/>
      <c r="G2" s="265"/>
      <c r="H2" s="265"/>
      <c r="J2" s="267" t="s">
        <v>21</v>
      </c>
      <c r="K2" s="267"/>
      <c r="L2" s="267"/>
    </row>
    <row r="3" spans="1:21" s="1" customFormat="1" ht="20.100000000000001" customHeight="1" x14ac:dyDescent="0.25">
      <c r="A3" s="11"/>
      <c r="C3" s="11"/>
      <c r="D3" s="11" t="s">
        <v>2</v>
      </c>
      <c r="E3" s="265"/>
      <c r="F3" s="265"/>
      <c r="G3" s="265"/>
      <c r="H3" s="265"/>
      <c r="U3" s="55"/>
    </row>
    <row r="4" spans="1:21" ht="20.100000000000001" customHeight="1" x14ac:dyDescent="0.25">
      <c r="A4" s="11"/>
      <c r="C4" s="11"/>
      <c r="D4" s="11" t="s">
        <v>3</v>
      </c>
      <c r="E4" s="265"/>
      <c r="F4" s="265"/>
      <c r="G4" s="265"/>
      <c r="H4" s="265"/>
      <c r="I4" s="1"/>
      <c r="J4" s="115" t="s">
        <v>22</v>
      </c>
      <c r="K4" s="1"/>
      <c r="L4" s="1"/>
      <c r="T4" s="1"/>
    </row>
    <row r="5" spans="1:21" ht="20.100000000000001" customHeight="1" x14ac:dyDescent="0.25">
      <c r="A5" s="11"/>
      <c r="C5" s="11"/>
      <c r="D5" s="11" t="s">
        <v>4</v>
      </c>
      <c r="E5" s="265"/>
      <c r="F5" s="265"/>
      <c r="G5" s="265"/>
      <c r="H5" s="265"/>
      <c r="I5" s="1"/>
      <c r="J5" s="11" t="s">
        <v>23</v>
      </c>
      <c r="K5" s="266">
        <f ca="1">TODAY()</f>
        <v>45335</v>
      </c>
      <c r="L5" s="266"/>
    </row>
    <row r="6" spans="1:21" x14ac:dyDescent="0.25">
      <c r="D6" s="1"/>
      <c r="E6" s="1"/>
      <c r="F6" s="1"/>
      <c r="G6" s="1"/>
      <c r="H6" s="1"/>
      <c r="I6" s="1"/>
      <c r="J6" s="1"/>
      <c r="K6" s="1"/>
      <c r="L6" s="1"/>
    </row>
    <row r="7" spans="1:21" s="116" customFormat="1" ht="15" customHeight="1" x14ac:dyDescent="0.25">
      <c r="G7" s="268" t="s">
        <v>24</v>
      </c>
      <c r="H7" s="268"/>
      <c r="I7" s="269" t="s">
        <v>25</v>
      </c>
      <c r="J7" s="270"/>
      <c r="K7" s="270"/>
      <c r="L7" s="270"/>
    </row>
    <row r="8" spans="1:21" s="4" customFormat="1" ht="52.5" customHeight="1" x14ac:dyDescent="0.25">
      <c r="A8" s="9"/>
      <c r="B8" s="3"/>
      <c r="C8" s="3"/>
      <c r="D8" s="2" t="s">
        <v>26</v>
      </c>
      <c r="E8" s="3"/>
      <c r="F8" s="117" t="s">
        <v>5</v>
      </c>
      <c r="G8" s="118" t="s">
        <v>35</v>
      </c>
      <c r="H8" s="118" t="s">
        <v>21</v>
      </c>
      <c r="I8" s="118" t="s">
        <v>21</v>
      </c>
      <c r="J8" s="118" t="s">
        <v>21</v>
      </c>
      <c r="K8" s="118" t="s">
        <v>21</v>
      </c>
      <c r="L8" s="118" t="s">
        <v>21</v>
      </c>
      <c r="U8" s="6"/>
    </row>
    <row r="9" spans="1:21" s="4" customFormat="1" ht="15" customHeight="1" x14ac:dyDescent="0.25">
      <c r="A9" s="5"/>
      <c r="D9" s="6" t="s">
        <v>19</v>
      </c>
      <c r="F9" s="119"/>
      <c r="G9" s="120" t="str">
        <f>IF(G8=$U$27,$T$27,IF(G8=$U$13,$T$13,IF(G8=$U$28,$T$28,IF(G8=$U$30,$T$30,IF(G8=$U$31,$T$31,"")))))</f>
        <v/>
      </c>
      <c r="H9" s="120" t="str">
        <f>IF(H8=$U$27,$T$27,IF(H8=$U$13,$T$13,IF(H8=$U$28,$T$28,IF(H8=$U$30,$T$30,IF(H8=$U$31,$T$31,"")))))</f>
        <v/>
      </c>
      <c r="I9" s="120" t="str">
        <f>IF(I8=$U$13,$T$13,IF(I8=$U$14,$T$14,IF(I8=$U$15,$T$15,IF(I8=$U$16,$T$16,IF(I8=$U$17,$T$17,IF(I8=$U$18,$T$18,IF(I8=$U$19,$T$19,IF(I8=$U$20,$T$20,""))))))))</f>
        <v/>
      </c>
      <c r="J9" s="120" t="str">
        <f t="shared" ref="J9:L9" si="0">IF(J8=$U$13,$T$13,IF(J8=$U$14,$T$14,IF(J8=$U$15,$T$15,IF(J8=$U$16,$T$16,IF(J8=$U$17,$T$17,IF(J8=$U$18,$T$18,IF(J8=$U$19,$T$19,IF(J8=$U$20,$T$20,""))))))))</f>
        <v/>
      </c>
      <c r="K9" s="120" t="str">
        <f t="shared" si="0"/>
        <v/>
      </c>
      <c r="L9" s="120" t="str">
        <f t="shared" si="0"/>
        <v/>
      </c>
      <c r="T9" s="116" t="s">
        <v>27</v>
      </c>
      <c r="U9" s="6"/>
    </row>
    <row r="10" spans="1:21" s="116" customFormat="1" ht="15" customHeight="1" x14ac:dyDescent="0.25">
      <c r="A10" s="7"/>
      <c r="B10" s="8"/>
      <c r="C10" s="8"/>
      <c r="D10" s="8"/>
      <c r="E10" s="8"/>
      <c r="F10" s="121" t="s">
        <v>28</v>
      </c>
      <c r="G10" s="122" t="s">
        <v>28</v>
      </c>
      <c r="H10" s="122" t="s">
        <v>28</v>
      </c>
      <c r="I10" s="122" t="s">
        <v>28</v>
      </c>
      <c r="J10" s="122" t="s">
        <v>28</v>
      </c>
      <c r="K10" s="122" t="s">
        <v>28</v>
      </c>
      <c r="L10" s="122" t="s">
        <v>28</v>
      </c>
      <c r="T10" s="4"/>
      <c r="U10" s="6" t="s">
        <v>21</v>
      </c>
    </row>
    <row r="11" spans="1:21" s="4" customFormat="1" ht="22.5" customHeight="1" x14ac:dyDescent="0.25">
      <c r="A11" s="5"/>
      <c r="B11" s="6" t="s">
        <v>29</v>
      </c>
      <c r="C11" s="6"/>
      <c r="D11" s="6" t="s">
        <v>30</v>
      </c>
      <c r="F11" s="89">
        <f t="shared" ref="F11:L11" si="1">F27</f>
        <v>0</v>
      </c>
      <c r="G11" s="123">
        <f t="shared" si="1"/>
        <v>0</v>
      </c>
      <c r="H11" s="124">
        <f t="shared" si="1"/>
        <v>0</v>
      </c>
      <c r="I11" s="123">
        <f t="shared" si="1"/>
        <v>0</v>
      </c>
      <c r="J11" s="123">
        <f t="shared" si="1"/>
        <v>0</v>
      </c>
      <c r="K11" s="123">
        <f t="shared" si="1"/>
        <v>0</v>
      </c>
      <c r="L11" s="124">
        <f t="shared" si="1"/>
        <v>0</v>
      </c>
      <c r="U11" s="6" t="s">
        <v>31</v>
      </c>
    </row>
    <row r="12" spans="1:21" s="4" customFormat="1" ht="22.5" customHeight="1" x14ac:dyDescent="0.25">
      <c r="A12" s="5"/>
      <c r="B12" s="6" t="s">
        <v>32</v>
      </c>
      <c r="C12" s="6"/>
      <c r="D12" s="6" t="s">
        <v>7</v>
      </c>
      <c r="F12" s="89">
        <f t="shared" ref="F12:L12" si="2">F44</f>
        <v>0</v>
      </c>
      <c r="G12" s="124">
        <f t="shared" si="2"/>
        <v>0</v>
      </c>
      <c r="H12" s="124">
        <f t="shared" si="2"/>
        <v>0</v>
      </c>
      <c r="I12" s="124">
        <f t="shared" si="2"/>
        <v>0</v>
      </c>
      <c r="J12" s="124">
        <f t="shared" si="2"/>
        <v>0</v>
      </c>
      <c r="K12" s="124">
        <f t="shared" si="2"/>
        <v>0</v>
      </c>
      <c r="L12" s="124">
        <f t="shared" si="2"/>
        <v>0</v>
      </c>
      <c r="U12" s="6"/>
    </row>
    <row r="13" spans="1:21" s="4" customFormat="1" ht="22.5" customHeight="1" x14ac:dyDescent="0.25">
      <c r="A13" s="5"/>
      <c r="B13" s="6" t="s">
        <v>33</v>
      </c>
      <c r="C13" s="6"/>
      <c r="D13" s="6" t="s">
        <v>34</v>
      </c>
      <c r="F13" s="89">
        <f>F58</f>
        <v>0</v>
      </c>
      <c r="G13" s="124">
        <f t="shared" ref="G13:L13" si="3">G58</f>
        <v>0</v>
      </c>
      <c r="H13" s="124">
        <f t="shared" si="3"/>
        <v>0</v>
      </c>
      <c r="I13" s="124">
        <f t="shared" si="3"/>
        <v>0</v>
      </c>
      <c r="J13" s="124">
        <f t="shared" si="3"/>
        <v>0</v>
      </c>
      <c r="K13" s="124">
        <f t="shared" si="3"/>
        <v>0</v>
      </c>
      <c r="L13" s="124">
        <f t="shared" si="3"/>
        <v>0</v>
      </c>
      <c r="T13" s="116"/>
      <c r="U13" s="125"/>
    </row>
    <row r="14" spans="1:21" s="4" customFormat="1" ht="22.5" customHeight="1" thickBot="1" x14ac:dyDescent="0.3">
      <c r="A14" s="20"/>
      <c r="B14" s="126" t="s">
        <v>36</v>
      </c>
      <c r="C14" s="126"/>
      <c r="D14" s="126" t="s">
        <v>37</v>
      </c>
      <c r="E14" s="21"/>
      <c r="F14" s="231">
        <f t="shared" ref="F14:L14" si="4">F68</f>
        <v>0</v>
      </c>
      <c r="G14" s="127">
        <f t="shared" si="4"/>
        <v>0</v>
      </c>
      <c r="H14" s="127">
        <f t="shared" si="4"/>
        <v>0</v>
      </c>
      <c r="I14" s="127">
        <f t="shared" si="4"/>
        <v>0</v>
      </c>
      <c r="J14" s="127">
        <f t="shared" si="4"/>
        <v>0</v>
      </c>
      <c r="K14" s="127">
        <f t="shared" si="4"/>
        <v>0</v>
      </c>
      <c r="L14" s="127">
        <f t="shared" si="4"/>
        <v>0</v>
      </c>
      <c r="N14" s="271" t="s">
        <v>38</v>
      </c>
      <c r="T14" s="116" t="s">
        <v>39</v>
      </c>
      <c r="U14" s="125" t="s">
        <v>40</v>
      </c>
    </row>
    <row r="15" spans="1:21" s="4" customFormat="1" ht="24.95" customHeight="1" thickTop="1" thickBot="1" x14ac:dyDescent="0.3">
      <c r="A15" s="20"/>
      <c r="B15" s="21"/>
      <c r="C15" s="21"/>
      <c r="D15" s="21" t="s">
        <v>41</v>
      </c>
      <c r="E15" s="21"/>
      <c r="F15" s="90">
        <f>SUM(F11:F14)</f>
        <v>0</v>
      </c>
      <c r="G15" s="127">
        <f>SUM(G11:G14)</f>
        <v>0</v>
      </c>
      <c r="H15" s="127">
        <f>SUM(H11:H14)</f>
        <v>0</v>
      </c>
      <c r="I15" s="127">
        <f>SUM(I11:I14)</f>
        <v>0</v>
      </c>
      <c r="J15" s="127">
        <f t="shared" ref="J15:L15" si="5">SUM(J11:J14)</f>
        <v>0</v>
      </c>
      <c r="K15" s="127">
        <f t="shared" si="5"/>
        <v>0</v>
      </c>
      <c r="L15" s="127">
        <f t="shared" si="5"/>
        <v>0</v>
      </c>
      <c r="N15" s="271"/>
      <c r="T15" s="116" t="s">
        <v>42</v>
      </c>
      <c r="U15" s="6" t="s">
        <v>43</v>
      </c>
    </row>
    <row r="16" spans="1:21" s="4" customFormat="1" ht="15" customHeight="1" thickTop="1" x14ac:dyDescent="0.25">
      <c r="A16" s="22"/>
      <c r="B16" s="12" t="s">
        <v>44</v>
      </c>
      <c r="C16" s="12"/>
      <c r="D16" s="12"/>
      <c r="E16" s="12"/>
      <c r="F16" s="128">
        <v>1</v>
      </c>
      <c r="G16" s="236" t="e">
        <f>G15/F15</f>
        <v>#DIV/0!</v>
      </c>
      <c r="H16" s="236" t="e">
        <f>H15/F15</f>
        <v>#DIV/0!</v>
      </c>
      <c r="I16" s="236" t="e">
        <f>I15/F15</f>
        <v>#DIV/0!</v>
      </c>
      <c r="J16" s="236" t="e">
        <f>J15/F15</f>
        <v>#DIV/0!</v>
      </c>
      <c r="K16" s="236" t="e">
        <f>K15/F15</f>
        <v>#DIV/0!</v>
      </c>
      <c r="L16" s="236" t="e">
        <f>L15/F15</f>
        <v>#DIV/0!</v>
      </c>
      <c r="M16" s="56"/>
      <c r="N16" s="235" t="e">
        <f>SUM(G16:L16)</f>
        <v>#DIV/0!</v>
      </c>
      <c r="T16" s="116" t="s">
        <v>45</v>
      </c>
      <c r="U16" s="125" t="s">
        <v>46</v>
      </c>
    </row>
    <row r="17" spans="1:21" s="4" customFormat="1" ht="20.100000000000001" customHeight="1" x14ac:dyDescent="0.25">
      <c r="A17" s="5"/>
      <c r="D17" s="4" t="s">
        <v>47</v>
      </c>
      <c r="E17" s="260"/>
      <c r="G17" s="129"/>
      <c r="H17" s="130"/>
      <c r="N17" s="50"/>
      <c r="T17" s="116" t="s">
        <v>49</v>
      </c>
      <c r="U17" s="125" t="s">
        <v>50</v>
      </c>
    </row>
    <row r="18" spans="1:21" s="4" customFormat="1" ht="20.100000000000001" customHeight="1" x14ac:dyDescent="0.25">
      <c r="A18" s="24"/>
      <c r="B18" s="25"/>
      <c r="C18" s="25"/>
      <c r="D18" s="25" t="s">
        <v>47</v>
      </c>
      <c r="E18" s="132"/>
      <c r="F18" s="25"/>
      <c r="G18" s="133"/>
      <c r="H18" s="50"/>
      <c r="J18" s="131" t="s">
        <v>48</v>
      </c>
      <c r="N18" s="13"/>
      <c r="T18" s="116" t="s">
        <v>51</v>
      </c>
      <c r="U18" s="125" t="s">
        <v>52</v>
      </c>
    </row>
    <row r="19" spans="1:21" s="4" customFormat="1" ht="20.100000000000001" customHeight="1" x14ac:dyDescent="0.25">
      <c r="A19" s="27"/>
      <c r="B19" s="28"/>
      <c r="C19" s="28"/>
      <c r="D19" s="28" t="s">
        <v>47</v>
      </c>
      <c r="E19" s="134"/>
      <c r="F19" s="28"/>
      <c r="G19" s="133"/>
      <c r="H19" s="50"/>
      <c r="J19" s="141"/>
      <c r="K19" s="141"/>
      <c r="L19" s="141"/>
      <c r="O19" s="13"/>
      <c r="T19" s="116" t="s">
        <v>53</v>
      </c>
      <c r="U19" s="125" t="s">
        <v>54</v>
      </c>
    </row>
    <row r="20" spans="1:21" s="4" customFormat="1" ht="20.100000000000001" customHeight="1" x14ac:dyDescent="0.25">
      <c r="J20" s="141"/>
      <c r="K20" s="141"/>
      <c r="L20" s="141"/>
      <c r="T20" s="116" t="s">
        <v>55</v>
      </c>
      <c r="U20" s="125" t="s">
        <v>56</v>
      </c>
    </row>
    <row r="21" spans="1:21" s="4" customFormat="1" ht="20.100000000000001" customHeight="1" x14ac:dyDescent="0.25">
      <c r="E21" s="1"/>
      <c r="J21" s="141"/>
      <c r="K21" s="141"/>
      <c r="L21" s="141"/>
    </row>
    <row r="22" spans="1:21" s="4" customFormat="1" ht="20.100000000000001" customHeight="1" x14ac:dyDescent="0.25">
      <c r="J22" s="260" t="s">
        <v>57</v>
      </c>
      <c r="K22" s="142"/>
      <c r="L22" s="142"/>
      <c r="U22" s="6"/>
    </row>
    <row r="23" spans="1:21" s="4" customFormat="1" ht="52.5" customHeight="1" x14ac:dyDescent="0.25">
      <c r="A23" s="9"/>
      <c r="B23" s="3"/>
      <c r="C23" s="3"/>
      <c r="D23" s="2" t="s">
        <v>26</v>
      </c>
      <c r="E23" s="3"/>
      <c r="F23" s="117" t="s">
        <v>5</v>
      </c>
      <c r="G23" s="135" t="str">
        <f>$G$8</f>
        <v>Erwerb Grundstück</v>
      </c>
      <c r="H23" s="136" t="str">
        <f>$H$8</f>
        <v>Bitte wählen</v>
      </c>
      <c r="I23" s="137" t="str">
        <f>$I$8</f>
        <v>Bitte wählen</v>
      </c>
      <c r="J23" s="136" t="str">
        <f>$J$8</f>
        <v>Bitte wählen</v>
      </c>
      <c r="K23" s="137" t="str">
        <f>$K$8</f>
        <v>Bitte wählen</v>
      </c>
      <c r="L23" s="136" t="str">
        <f>$L$8</f>
        <v>Bitte wählen</v>
      </c>
      <c r="T23" s="116" t="s">
        <v>58</v>
      </c>
      <c r="U23" s="6"/>
    </row>
    <row r="24" spans="1:21" s="4" customFormat="1" ht="15" customHeight="1" x14ac:dyDescent="0.25">
      <c r="A24" s="5"/>
      <c r="D24" s="6" t="s">
        <v>19</v>
      </c>
      <c r="F24" s="119"/>
      <c r="G24" s="138" t="str">
        <f>$G$9</f>
        <v/>
      </c>
      <c r="H24" s="120" t="str">
        <f>$H$9</f>
        <v/>
      </c>
      <c r="I24" s="116" t="str">
        <f>$I$9</f>
        <v/>
      </c>
      <c r="J24" s="120" t="str">
        <f>$J$9</f>
        <v/>
      </c>
      <c r="K24" s="116" t="str">
        <f>$K$9</f>
        <v/>
      </c>
      <c r="L24" s="120" t="str">
        <f>$L$9</f>
        <v/>
      </c>
      <c r="T24" s="116"/>
      <c r="U24" s="6" t="s">
        <v>21</v>
      </c>
    </row>
    <row r="25" spans="1:21" x14ac:dyDescent="0.25">
      <c r="A25" s="7"/>
      <c r="B25" s="8"/>
      <c r="C25" s="8"/>
      <c r="D25" s="8"/>
      <c r="E25" s="8"/>
      <c r="F25" s="121" t="s">
        <v>28</v>
      </c>
      <c r="G25" s="139" t="s">
        <v>28</v>
      </c>
      <c r="H25" s="122" t="s">
        <v>28</v>
      </c>
      <c r="I25" s="8" t="s">
        <v>28</v>
      </c>
      <c r="J25" s="122" t="s">
        <v>28</v>
      </c>
      <c r="K25" s="8" t="s">
        <v>28</v>
      </c>
      <c r="L25" s="122" t="s">
        <v>28</v>
      </c>
      <c r="T25" s="4"/>
      <c r="U25" s="6" t="s">
        <v>31</v>
      </c>
    </row>
    <row r="26" spans="1:21" s="4" customFormat="1" ht="22.5" customHeight="1" x14ac:dyDescent="0.25">
      <c r="A26" s="5"/>
      <c r="B26" s="4" t="s">
        <v>29</v>
      </c>
      <c r="C26" s="4" t="s">
        <v>30</v>
      </c>
      <c r="F26" s="37"/>
      <c r="G26" s="57"/>
      <c r="H26" s="58"/>
      <c r="I26" s="38"/>
      <c r="J26" s="58"/>
      <c r="K26" s="38"/>
      <c r="L26" s="58"/>
      <c r="T26" s="114"/>
      <c r="U26" s="6"/>
    </row>
    <row r="27" spans="1:21" s="4" customFormat="1" ht="22.5" customHeight="1" thickBot="1" x14ac:dyDescent="0.3">
      <c r="A27" s="20"/>
      <c r="B27" s="21"/>
      <c r="C27" s="21" t="s">
        <v>59</v>
      </c>
      <c r="D27" s="21"/>
      <c r="E27" s="21"/>
      <c r="F27" s="85">
        <f>SUM(G27:L27)</f>
        <v>0</v>
      </c>
      <c r="G27" s="98"/>
      <c r="H27" s="99"/>
      <c r="I27" s="63"/>
      <c r="J27" s="99"/>
      <c r="K27" s="63"/>
      <c r="L27" s="99"/>
      <c r="T27" s="116" t="s">
        <v>60</v>
      </c>
      <c r="U27" s="125" t="s">
        <v>61</v>
      </c>
    </row>
    <row r="28" spans="1:21" s="4" customFormat="1" ht="22.5" customHeight="1" thickTop="1" x14ac:dyDescent="0.25">
      <c r="A28" s="5"/>
      <c r="B28" s="4" t="s">
        <v>32</v>
      </c>
      <c r="C28" s="4" t="s">
        <v>7</v>
      </c>
      <c r="F28" s="86"/>
      <c r="G28" s="59"/>
      <c r="H28" s="60"/>
      <c r="J28" s="60"/>
      <c r="L28" s="61"/>
      <c r="T28" s="116" t="s">
        <v>49</v>
      </c>
      <c r="U28" s="125" t="s">
        <v>62</v>
      </c>
    </row>
    <row r="29" spans="1:21" s="4" customFormat="1" ht="22.5" customHeight="1" x14ac:dyDescent="0.25">
      <c r="A29" s="5"/>
      <c r="C29" s="4" t="s">
        <v>63</v>
      </c>
      <c r="F29" s="87">
        <f t="shared" ref="F29:F43" si="6">SUM(G29:L29)</f>
        <v>0</v>
      </c>
      <c r="G29" s="68"/>
      <c r="H29" s="100"/>
      <c r="I29" s="101"/>
      <c r="J29" s="100"/>
      <c r="K29" s="101"/>
      <c r="L29" s="100"/>
      <c r="T29" s="116"/>
      <c r="U29" s="125"/>
    </row>
    <row r="30" spans="1:21" s="4" customFormat="1" ht="22.5" customHeight="1" x14ac:dyDescent="0.25">
      <c r="A30" s="48"/>
      <c r="B30" s="49"/>
      <c r="C30" s="49" t="s">
        <v>64</v>
      </c>
      <c r="D30" s="49"/>
      <c r="E30" s="49"/>
      <c r="F30" s="88">
        <f t="shared" si="6"/>
        <v>0</v>
      </c>
      <c r="G30" s="73"/>
      <c r="H30" s="102"/>
      <c r="I30" s="103"/>
      <c r="J30" s="102"/>
      <c r="K30" s="103"/>
      <c r="L30" s="102"/>
      <c r="T30" s="116" t="s">
        <v>65</v>
      </c>
      <c r="U30" s="125" t="s">
        <v>66</v>
      </c>
    </row>
    <row r="31" spans="1:21" s="4" customFormat="1" ht="22.5" customHeight="1" x14ac:dyDescent="0.25">
      <c r="A31" s="5"/>
      <c r="C31" s="4">
        <v>21</v>
      </c>
      <c r="D31" s="4" t="s">
        <v>67</v>
      </c>
      <c r="F31" s="89">
        <f t="shared" si="6"/>
        <v>0</v>
      </c>
      <c r="G31" s="104"/>
      <c r="H31" s="105"/>
      <c r="I31" s="78"/>
      <c r="J31" s="106"/>
      <c r="K31" s="78"/>
      <c r="L31" s="106"/>
      <c r="T31" s="116" t="s">
        <v>68</v>
      </c>
      <c r="U31" s="125" t="s">
        <v>69</v>
      </c>
    </row>
    <row r="32" spans="1:21" s="4" customFormat="1" ht="22.5" customHeight="1" x14ac:dyDescent="0.25">
      <c r="A32" s="5"/>
      <c r="D32" s="4" t="s">
        <v>70</v>
      </c>
      <c r="F32" s="89">
        <f t="shared" si="6"/>
        <v>0</v>
      </c>
      <c r="G32" s="107"/>
      <c r="H32" s="106"/>
      <c r="I32" s="78"/>
      <c r="J32" s="106"/>
      <c r="K32" s="78"/>
      <c r="L32" s="106"/>
    </row>
    <row r="33" spans="1:23" s="4" customFormat="1" ht="22.5" customHeight="1" x14ac:dyDescent="0.25">
      <c r="A33" s="5"/>
      <c r="D33" s="4" t="s">
        <v>71</v>
      </c>
      <c r="F33" s="89">
        <f t="shared" si="6"/>
        <v>0</v>
      </c>
      <c r="G33" s="107"/>
      <c r="H33" s="106"/>
      <c r="I33" s="78"/>
      <c r="J33" s="106"/>
      <c r="K33" s="78"/>
      <c r="L33" s="106"/>
    </row>
    <row r="34" spans="1:23" s="4" customFormat="1" ht="22.5" customHeight="1" x14ac:dyDescent="0.25">
      <c r="A34" s="5"/>
      <c r="D34" s="4" t="s">
        <v>72</v>
      </c>
      <c r="F34" s="89">
        <f t="shared" si="6"/>
        <v>0</v>
      </c>
      <c r="G34" s="107"/>
      <c r="H34" s="106"/>
      <c r="I34" s="78"/>
      <c r="J34" s="106"/>
      <c r="K34" s="78"/>
      <c r="L34" s="106"/>
    </row>
    <row r="35" spans="1:23" s="4" customFormat="1" ht="22.5" customHeight="1" x14ac:dyDescent="0.25">
      <c r="A35" s="5"/>
      <c r="D35" s="4" t="s">
        <v>73</v>
      </c>
      <c r="F35" s="89">
        <f t="shared" si="6"/>
        <v>0</v>
      </c>
      <c r="G35" s="107"/>
      <c r="H35" s="106"/>
      <c r="I35" s="78"/>
      <c r="J35" s="106"/>
      <c r="K35" s="78"/>
      <c r="L35" s="106"/>
    </row>
    <row r="36" spans="1:23" s="4" customFormat="1" ht="22.5" customHeight="1" x14ac:dyDescent="0.25">
      <c r="A36" s="5"/>
      <c r="D36" s="4" t="s">
        <v>74</v>
      </c>
      <c r="F36" s="89">
        <f t="shared" si="6"/>
        <v>0</v>
      </c>
      <c r="G36" s="107"/>
      <c r="H36" s="106"/>
      <c r="I36" s="78"/>
      <c r="J36" s="106"/>
      <c r="K36" s="78"/>
      <c r="L36" s="106"/>
    </row>
    <row r="37" spans="1:23" s="4" customFormat="1" ht="22.5" customHeight="1" x14ac:dyDescent="0.25">
      <c r="A37" s="5"/>
      <c r="D37" s="4" t="s">
        <v>75</v>
      </c>
      <c r="F37" s="89">
        <f t="shared" si="6"/>
        <v>0</v>
      </c>
      <c r="G37" s="107"/>
      <c r="H37" s="106"/>
      <c r="I37" s="78"/>
      <c r="J37" s="106"/>
      <c r="K37" s="78"/>
      <c r="L37" s="106"/>
    </row>
    <row r="38" spans="1:23" s="4" customFormat="1" ht="22.5" customHeight="1" x14ac:dyDescent="0.25">
      <c r="A38" s="5"/>
      <c r="D38" s="4" t="s">
        <v>76</v>
      </c>
      <c r="F38" s="89">
        <f t="shared" si="6"/>
        <v>0</v>
      </c>
      <c r="G38" s="107"/>
      <c r="H38" s="106"/>
      <c r="I38" s="78"/>
      <c r="J38" s="106"/>
      <c r="K38" s="78"/>
      <c r="L38" s="106"/>
    </row>
    <row r="39" spans="1:23" s="4" customFormat="1" ht="22.5" customHeight="1" x14ac:dyDescent="0.25">
      <c r="A39" s="5"/>
      <c r="D39" s="4" t="s">
        <v>77</v>
      </c>
      <c r="F39" s="89">
        <f t="shared" si="6"/>
        <v>0</v>
      </c>
      <c r="G39" s="107"/>
      <c r="H39" s="106"/>
      <c r="I39" s="78"/>
      <c r="J39" s="106"/>
      <c r="K39" s="78"/>
      <c r="L39" s="106"/>
      <c r="N39" s="272" t="s">
        <v>79</v>
      </c>
      <c r="O39" s="272"/>
      <c r="P39" s="273"/>
      <c r="Q39" s="273"/>
      <c r="R39" s="273"/>
      <c r="S39" s="273"/>
      <c r="T39" s="273"/>
    </row>
    <row r="40" spans="1:23" s="4" customFormat="1" ht="22.5" customHeight="1" x14ac:dyDescent="0.25">
      <c r="A40" s="5"/>
      <c r="D40" s="4" t="s">
        <v>78</v>
      </c>
      <c r="F40" s="89">
        <f t="shared" si="6"/>
        <v>0</v>
      </c>
      <c r="G40" s="107"/>
      <c r="H40" s="106"/>
      <c r="I40" s="78"/>
      <c r="J40" s="106"/>
      <c r="K40" s="78"/>
      <c r="L40" s="106"/>
      <c r="N40" s="274" t="str">
        <f>$G$8&amp;" ca. 15%"</f>
        <v>Erwerb Grundstück ca. 15%</v>
      </c>
      <c r="O40" s="274" t="str">
        <f>$H$8&amp;" ca. 15%"</f>
        <v>Bitte wählen ca. 15%</v>
      </c>
      <c r="P40" s="274" t="str">
        <f>$I$8&amp;" ca. 15%"</f>
        <v>Bitte wählen ca. 15%</v>
      </c>
      <c r="Q40" s="274" t="str">
        <f>$J$8&amp;" ca. 15%"</f>
        <v>Bitte wählen ca. 15%</v>
      </c>
      <c r="R40" s="274" t="str">
        <f>$K$8&amp;" ca. 15%"</f>
        <v>Bitte wählen ca. 15%</v>
      </c>
      <c r="S40" s="274" t="str">
        <f>$L$8&amp;" ca. 15%"</f>
        <v>Bitte wählen ca. 15%</v>
      </c>
      <c r="T40" s="274" t="str">
        <f t="shared" ref="T40" si="7">K23&amp;" ca. 15%"</f>
        <v>Bitte wählen ca. 15%</v>
      </c>
      <c r="U40" s="274" t="str">
        <f>$L$8&amp;" ca. 15%"</f>
        <v>Bitte wählen ca. 15%</v>
      </c>
      <c r="V40" s="274"/>
      <c r="W40" s="274"/>
    </row>
    <row r="41" spans="1:23" s="4" customFormat="1" ht="22.5" customHeight="1" x14ac:dyDescent="0.25">
      <c r="A41" s="5"/>
      <c r="D41" s="4" t="s">
        <v>80</v>
      </c>
      <c r="F41" s="89">
        <f t="shared" si="6"/>
        <v>0</v>
      </c>
      <c r="G41" s="107"/>
      <c r="H41" s="106"/>
      <c r="I41" s="78"/>
      <c r="J41" s="106"/>
      <c r="K41" s="78"/>
      <c r="L41" s="106"/>
      <c r="N41" s="274"/>
      <c r="O41" s="274"/>
      <c r="P41" s="274"/>
      <c r="Q41" s="274"/>
      <c r="R41" s="274"/>
      <c r="S41" s="274"/>
      <c r="T41" s="274"/>
      <c r="U41" s="274"/>
      <c r="V41" s="274"/>
      <c r="W41" s="274"/>
    </row>
    <row r="42" spans="1:23" s="4" customFormat="1" ht="22.5" customHeight="1" x14ac:dyDescent="0.25">
      <c r="A42" s="5"/>
      <c r="C42" s="4">
        <v>22</v>
      </c>
      <c r="D42" s="6" t="s">
        <v>8</v>
      </c>
      <c r="F42" s="89">
        <f t="shared" si="6"/>
        <v>0</v>
      </c>
      <c r="G42" s="107"/>
      <c r="H42" s="106"/>
      <c r="I42" s="78"/>
      <c r="J42" s="106"/>
      <c r="K42" s="78"/>
      <c r="L42" s="106"/>
      <c r="N42" s="274"/>
      <c r="O42" s="274"/>
      <c r="P42" s="274"/>
      <c r="Q42" s="274"/>
      <c r="R42" s="274"/>
      <c r="S42" s="274"/>
      <c r="T42" s="274"/>
      <c r="U42" s="274"/>
      <c r="V42" s="274"/>
      <c r="W42" s="274"/>
    </row>
    <row r="43" spans="1:23" s="4" customFormat="1" ht="22.5" customHeight="1" thickBot="1" x14ac:dyDescent="0.3">
      <c r="A43" s="5"/>
      <c r="C43" s="4">
        <v>29</v>
      </c>
      <c r="D43" s="6" t="s">
        <v>126</v>
      </c>
      <c r="E43" s="4" t="s">
        <v>6</v>
      </c>
      <c r="F43" s="89">
        <f t="shared" si="6"/>
        <v>0</v>
      </c>
      <c r="G43" s="107"/>
      <c r="H43" s="106"/>
      <c r="I43" s="63"/>
      <c r="J43" s="99"/>
      <c r="K43" s="63"/>
      <c r="L43" s="99"/>
      <c r="N43" s="232">
        <f>ROUND(((SUM(G31:G42))*0.15),2)</f>
        <v>0</v>
      </c>
      <c r="O43" s="232">
        <f t="shared" ref="O43:U43" si="8">ROUND(((SUM(H31:H42))*0.15),2)</f>
        <v>0</v>
      </c>
      <c r="P43" s="232">
        <f t="shared" si="8"/>
        <v>0</v>
      </c>
      <c r="Q43" s="232">
        <f t="shared" si="8"/>
        <v>0</v>
      </c>
      <c r="R43" s="232">
        <f t="shared" si="8"/>
        <v>0</v>
      </c>
      <c r="S43" s="232">
        <f>ROUND(((SUM(L31:L42))*0.15),2)</f>
        <v>0</v>
      </c>
      <c r="T43" s="232">
        <f t="shared" si="8"/>
        <v>0</v>
      </c>
      <c r="U43" s="232">
        <f t="shared" si="8"/>
        <v>0</v>
      </c>
      <c r="V43" s="232"/>
      <c r="W43" s="232"/>
    </row>
    <row r="44" spans="1:23" s="4" customFormat="1" ht="22.5" customHeight="1" thickTop="1" thickBot="1" x14ac:dyDescent="0.3">
      <c r="A44" s="51"/>
      <c r="B44" s="52"/>
      <c r="C44" s="52" t="s">
        <v>81</v>
      </c>
      <c r="D44" s="52"/>
      <c r="E44" s="52"/>
      <c r="F44" s="90">
        <f t="shared" ref="F44:L44" si="9">SUM(F31:F43)</f>
        <v>0</v>
      </c>
      <c r="G44" s="111">
        <f t="shared" si="9"/>
        <v>0</v>
      </c>
      <c r="H44" s="112">
        <f t="shared" si="9"/>
        <v>0</v>
      </c>
      <c r="I44" s="91">
        <f t="shared" ref="I44" si="10">SUM(I31:I43)</f>
        <v>0</v>
      </c>
      <c r="J44" s="112">
        <f t="shared" si="9"/>
        <v>0</v>
      </c>
      <c r="K44" s="91">
        <f t="shared" si="9"/>
        <v>0</v>
      </c>
      <c r="L44" s="112">
        <f t="shared" si="9"/>
        <v>0</v>
      </c>
    </row>
    <row r="45" spans="1:23" s="4" customFormat="1" ht="2.25" customHeight="1" thickTop="1" x14ac:dyDescent="0.25">
      <c r="A45" s="5"/>
      <c r="F45" s="89"/>
      <c r="G45" s="166"/>
      <c r="H45" s="124"/>
      <c r="I45" s="169"/>
      <c r="J45" s="124"/>
      <c r="K45" s="169"/>
      <c r="L45" s="124"/>
    </row>
    <row r="46" spans="1:23" s="4" customFormat="1" ht="52.5" customHeight="1" x14ac:dyDescent="0.25">
      <c r="A46" s="9"/>
      <c r="B46" s="3"/>
      <c r="C46" s="2"/>
      <c r="D46" s="2" t="s">
        <v>26</v>
      </c>
      <c r="E46" s="3"/>
      <c r="F46" s="117" t="s">
        <v>5</v>
      </c>
      <c r="G46" s="135" t="str">
        <f>$G$8</f>
        <v>Erwerb Grundstück</v>
      </c>
      <c r="H46" s="136" t="str">
        <f>$H$8</f>
        <v>Bitte wählen</v>
      </c>
      <c r="I46" s="137" t="str">
        <f>$I$8</f>
        <v>Bitte wählen</v>
      </c>
      <c r="J46" s="136" t="str">
        <f>$J$8</f>
        <v>Bitte wählen</v>
      </c>
      <c r="K46" s="137" t="str">
        <f>$K$8</f>
        <v>Bitte wählen</v>
      </c>
      <c r="L46" s="136" t="str">
        <f>$L$8</f>
        <v>Bitte wählen</v>
      </c>
      <c r="T46" s="116"/>
      <c r="U46" s="116"/>
    </row>
    <row r="47" spans="1:23" s="4" customFormat="1" ht="15" customHeight="1" x14ac:dyDescent="0.25">
      <c r="A47" s="5"/>
      <c r="C47" s="6"/>
      <c r="D47" s="6" t="s">
        <v>19</v>
      </c>
      <c r="F47" s="119"/>
      <c r="G47" s="138" t="str">
        <f>$G$9</f>
        <v/>
      </c>
      <c r="H47" s="120" t="str">
        <f>$H$9</f>
        <v/>
      </c>
      <c r="I47" s="120" t="str">
        <f>$I$9</f>
        <v/>
      </c>
      <c r="J47" s="120" t="str">
        <f>$J$9</f>
        <v/>
      </c>
      <c r="K47" s="116" t="str">
        <f>$K$9</f>
        <v/>
      </c>
      <c r="L47" s="120" t="str">
        <f>$L$9</f>
        <v/>
      </c>
      <c r="T47" s="116"/>
      <c r="U47" s="116"/>
    </row>
    <row r="48" spans="1:23" x14ac:dyDescent="0.25">
      <c r="A48" s="7"/>
      <c r="B48" s="8"/>
      <c r="C48" s="8"/>
      <c r="D48" s="8"/>
      <c r="E48" s="8"/>
      <c r="F48" s="121" t="s">
        <v>28</v>
      </c>
      <c r="G48" s="139" t="s">
        <v>28</v>
      </c>
      <c r="H48" s="122" t="s">
        <v>28</v>
      </c>
      <c r="I48" s="8" t="s">
        <v>28</v>
      </c>
      <c r="J48" s="122" t="s">
        <v>28</v>
      </c>
      <c r="K48" s="8" t="s">
        <v>28</v>
      </c>
      <c r="L48" s="122" t="s">
        <v>28</v>
      </c>
      <c r="T48" s="116"/>
      <c r="U48" s="116"/>
    </row>
    <row r="49" spans="1:20" s="4" customFormat="1" ht="21" customHeight="1" x14ac:dyDescent="0.25">
      <c r="A49" s="5"/>
      <c r="B49" s="4" t="s">
        <v>33</v>
      </c>
      <c r="C49" s="4" t="s">
        <v>34</v>
      </c>
      <c r="F49" s="37"/>
      <c r="G49" s="57"/>
      <c r="H49" s="58"/>
      <c r="I49" s="38"/>
      <c r="J49" s="58"/>
      <c r="K49" s="38"/>
      <c r="L49" s="58"/>
    </row>
    <row r="50" spans="1:20" s="4" customFormat="1" ht="21" customHeight="1" x14ac:dyDescent="0.25">
      <c r="A50" s="5"/>
      <c r="C50" s="4">
        <v>31</v>
      </c>
      <c r="D50" s="4" t="s">
        <v>82</v>
      </c>
      <c r="F50" s="89">
        <f t="shared" ref="F50:F55" si="11">SUM(G50:L50)</f>
        <v>0</v>
      </c>
      <c r="G50" s="107"/>
      <c r="H50" s="106"/>
      <c r="I50" s="78"/>
      <c r="J50" s="106"/>
      <c r="K50" s="78"/>
      <c r="L50" s="106"/>
    </row>
    <row r="51" spans="1:20" s="4" customFormat="1" ht="21" customHeight="1" x14ac:dyDescent="0.25">
      <c r="A51" s="5"/>
      <c r="C51" s="4">
        <v>32</v>
      </c>
      <c r="D51" s="4" t="s">
        <v>9</v>
      </c>
      <c r="F51" s="89">
        <f t="shared" si="11"/>
        <v>0</v>
      </c>
      <c r="G51" s="107"/>
      <c r="H51" s="106"/>
      <c r="I51" s="78"/>
      <c r="J51" s="106"/>
      <c r="K51" s="78"/>
      <c r="L51" s="106"/>
      <c r="N51" s="275"/>
      <c r="O51" s="276"/>
      <c r="P51" s="276"/>
      <c r="Q51" s="276"/>
      <c r="R51" s="276"/>
      <c r="S51" s="276"/>
    </row>
    <row r="52" spans="1:20" s="4" customFormat="1" ht="21" customHeight="1" x14ac:dyDescent="0.25">
      <c r="A52" s="5"/>
      <c r="C52" s="4">
        <v>33</v>
      </c>
      <c r="D52" s="4" t="s">
        <v>83</v>
      </c>
      <c r="F52" s="89">
        <f t="shared" si="11"/>
        <v>0</v>
      </c>
      <c r="G52" s="107"/>
      <c r="H52" s="106"/>
      <c r="I52" s="78"/>
      <c r="J52" s="106"/>
      <c r="K52" s="78"/>
      <c r="L52" s="106"/>
    </row>
    <row r="53" spans="1:20" s="4" customFormat="1" ht="21" customHeight="1" x14ac:dyDescent="0.25">
      <c r="A53" s="5"/>
      <c r="C53" s="4">
        <v>34</v>
      </c>
      <c r="D53" s="4" t="s">
        <v>84</v>
      </c>
      <c r="F53" s="89">
        <f t="shared" si="11"/>
        <v>0</v>
      </c>
      <c r="G53" s="107"/>
      <c r="H53" s="106"/>
      <c r="I53" s="78"/>
      <c r="J53" s="106"/>
      <c r="K53" s="78"/>
      <c r="L53" s="106"/>
      <c r="N53" s="272" t="s">
        <v>79</v>
      </c>
      <c r="O53" s="272"/>
      <c r="P53" s="273"/>
      <c r="Q53" s="273"/>
      <c r="R53" s="273"/>
      <c r="S53" s="273"/>
      <c r="T53" s="273"/>
    </row>
    <row r="54" spans="1:20" s="4" customFormat="1" ht="21" customHeight="1" x14ac:dyDescent="0.25">
      <c r="A54" s="5"/>
      <c r="C54" s="4">
        <v>35</v>
      </c>
      <c r="D54" s="4" t="s">
        <v>11</v>
      </c>
      <c r="F54" s="89">
        <f t="shared" si="11"/>
        <v>0</v>
      </c>
      <c r="G54" s="107"/>
      <c r="H54" s="106"/>
      <c r="I54" s="78"/>
      <c r="J54" s="106"/>
      <c r="K54" s="78"/>
      <c r="L54" s="106"/>
      <c r="N54" s="274" t="str">
        <f>$G$8&amp;" ca. 15%"</f>
        <v>Erwerb Grundstück ca. 15%</v>
      </c>
      <c r="O54" s="274" t="str">
        <f>$H$8&amp;" ca. 15%"</f>
        <v>Bitte wählen ca. 15%</v>
      </c>
      <c r="P54" s="274" t="str">
        <f>$I$8&amp;" ca. 15%"</f>
        <v>Bitte wählen ca. 15%</v>
      </c>
      <c r="Q54" s="274" t="str">
        <f>$J$8&amp;" ca. 15%"</f>
        <v>Bitte wählen ca. 15%</v>
      </c>
      <c r="R54" s="274" t="str">
        <f>$K$8&amp;" ca. 15%"</f>
        <v>Bitte wählen ca. 15%</v>
      </c>
      <c r="S54" s="274" t="str">
        <f>$L$8&amp;" ca. 15%"</f>
        <v>Bitte wählen ca. 15%</v>
      </c>
      <c r="T54" s="274" t="str">
        <f t="shared" ref="T54" si="12">K37&amp;" ca. 15%"</f>
        <v xml:space="preserve"> ca. 15%</v>
      </c>
    </row>
    <row r="55" spans="1:20" s="4" customFormat="1" ht="21" customHeight="1" x14ac:dyDescent="0.25">
      <c r="A55" s="5"/>
      <c r="C55" s="4">
        <v>36</v>
      </c>
      <c r="D55" s="4" t="s">
        <v>12</v>
      </c>
      <c r="F55" s="89">
        <f t="shared" si="11"/>
        <v>0</v>
      </c>
      <c r="G55" s="107"/>
      <c r="H55" s="106"/>
      <c r="I55" s="78"/>
      <c r="J55" s="106"/>
      <c r="K55" s="78"/>
      <c r="L55" s="106"/>
      <c r="N55" s="274"/>
      <c r="O55" s="274"/>
      <c r="P55" s="274"/>
      <c r="Q55" s="274"/>
      <c r="R55" s="274"/>
      <c r="S55" s="274"/>
      <c r="T55" s="274"/>
    </row>
    <row r="56" spans="1:20" s="4" customFormat="1" ht="21" customHeight="1" x14ac:dyDescent="0.25">
      <c r="A56" s="5"/>
      <c r="C56" s="4">
        <v>37</v>
      </c>
      <c r="D56" s="4" t="s">
        <v>85</v>
      </c>
      <c r="F56" s="89">
        <f>SUM(G56:L56)</f>
        <v>0</v>
      </c>
      <c r="G56" s="107"/>
      <c r="H56" s="106"/>
      <c r="I56" s="78"/>
      <c r="J56" s="106"/>
      <c r="K56" s="78"/>
      <c r="L56" s="106"/>
      <c r="N56" s="274"/>
      <c r="O56" s="274"/>
      <c r="P56" s="274"/>
      <c r="Q56" s="274"/>
      <c r="R56" s="274"/>
      <c r="S56" s="274"/>
      <c r="T56" s="274"/>
    </row>
    <row r="57" spans="1:20" s="4" customFormat="1" ht="21" customHeight="1" thickBot="1" x14ac:dyDescent="0.3">
      <c r="A57" s="5"/>
      <c r="C57" s="4">
        <v>39</v>
      </c>
      <c r="D57" s="4" t="s">
        <v>126</v>
      </c>
      <c r="E57" s="4" t="s">
        <v>6</v>
      </c>
      <c r="F57" s="89">
        <f>SUM(G57:L57)</f>
        <v>0</v>
      </c>
      <c r="G57" s="107"/>
      <c r="H57" s="106"/>
      <c r="I57" s="78"/>
      <c r="J57" s="106"/>
      <c r="K57" s="78"/>
      <c r="L57" s="106"/>
      <c r="N57" s="232">
        <f t="shared" ref="N57:S57" si="13">ROUND(((SUM(G50:G56))*0.15),2)</f>
        <v>0</v>
      </c>
      <c r="O57" s="232">
        <f t="shared" si="13"/>
        <v>0</v>
      </c>
      <c r="P57" s="232">
        <f t="shared" si="13"/>
        <v>0</v>
      </c>
      <c r="Q57" s="232">
        <f t="shared" si="13"/>
        <v>0</v>
      </c>
      <c r="R57" s="232">
        <f t="shared" si="13"/>
        <v>0</v>
      </c>
      <c r="S57" s="232">
        <f t="shared" si="13"/>
        <v>0</v>
      </c>
      <c r="T57" s="232">
        <f t="shared" ref="T57" si="14">ROUND(((SUM(M45:M56))*0.15),2)</f>
        <v>0</v>
      </c>
    </row>
    <row r="58" spans="1:20" s="4" customFormat="1" ht="21" customHeight="1" thickTop="1" thickBot="1" x14ac:dyDescent="0.3">
      <c r="A58" s="51"/>
      <c r="B58" s="52"/>
      <c r="C58" s="52" t="s">
        <v>86</v>
      </c>
      <c r="D58" s="52"/>
      <c r="E58" s="52"/>
      <c r="F58" s="90">
        <f t="shared" ref="F58:L58" si="15">SUM(F50:F57)</f>
        <v>0</v>
      </c>
      <c r="G58" s="111">
        <f t="shared" si="15"/>
        <v>0</v>
      </c>
      <c r="H58" s="112">
        <f t="shared" si="15"/>
        <v>0</v>
      </c>
      <c r="I58" s="91">
        <f t="shared" si="15"/>
        <v>0</v>
      </c>
      <c r="J58" s="112">
        <f t="shared" si="15"/>
        <v>0</v>
      </c>
      <c r="K58" s="91">
        <f t="shared" si="15"/>
        <v>0</v>
      </c>
      <c r="L58" s="112">
        <f t="shared" si="15"/>
        <v>0</v>
      </c>
    </row>
    <row r="59" spans="1:20" s="4" customFormat="1" ht="21" customHeight="1" thickTop="1" x14ac:dyDescent="0.25">
      <c r="A59" s="5"/>
      <c r="B59" s="4" t="s">
        <v>36</v>
      </c>
      <c r="C59" s="4" t="s">
        <v>37</v>
      </c>
      <c r="F59" s="37"/>
      <c r="G59" s="57"/>
      <c r="H59" s="58"/>
      <c r="I59" s="38"/>
      <c r="J59" s="58"/>
      <c r="K59" s="38"/>
      <c r="L59" s="58"/>
    </row>
    <row r="60" spans="1:20" s="4" customFormat="1" ht="21" customHeight="1" x14ac:dyDescent="0.25">
      <c r="A60" s="5"/>
      <c r="C60" s="4">
        <v>41</v>
      </c>
      <c r="D60" s="4" t="s">
        <v>13</v>
      </c>
      <c r="F60" s="89">
        <f t="shared" ref="F60:F67" si="16">SUM(G60:L60)</f>
        <v>0</v>
      </c>
      <c r="G60" s="107"/>
      <c r="H60" s="106"/>
      <c r="I60" s="78"/>
      <c r="J60" s="106"/>
      <c r="K60" s="78"/>
      <c r="L60" s="106"/>
    </row>
    <row r="61" spans="1:20" s="4" customFormat="1" ht="21" customHeight="1" x14ac:dyDescent="0.25">
      <c r="A61" s="5"/>
      <c r="C61" s="4">
        <v>42</v>
      </c>
      <c r="D61" s="4" t="s">
        <v>14</v>
      </c>
      <c r="F61" s="89">
        <f t="shared" si="16"/>
        <v>0</v>
      </c>
      <c r="G61" s="107"/>
      <c r="H61" s="106"/>
      <c r="I61" s="78"/>
      <c r="J61" s="106"/>
      <c r="K61" s="78"/>
      <c r="L61" s="106"/>
      <c r="N61" s="275"/>
      <c r="O61" s="276"/>
      <c r="P61" s="276"/>
      <c r="Q61" s="276"/>
      <c r="R61" s="276"/>
      <c r="S61" s="276"/>
    </row>
    <row r="62" spans="1:20" s="4" customFormat="1" ht="21" customHeight="1" x14ac:dyDescent="0.25">
      <c r="A62" s="5"/>
      <c r="C62" s="4">
        <v>43</v>
      </c>
      <c r="D62" s="4" t="s">
        <v>87</v>
      </c>
      <c r="F62" s="89">
        <f t="shared" si="16"/>
        <v>0</v>
      </c>
      <c r="G62" s="107"/>
      <c r="H62" s="106"/>
      <c r="I62" s="78"/>
      <c r="J62" s="106"/>
      <c r="K62" s="78"/>
      <c r="L62" s="106"/>
    </row>
    <row r="63" spans="1:20" s="4" customFormat="1" ht="21" customHeight="1" x14ac:dyDescent="0.25">
      <c r="A63" s="5"/>
      <c r="C63" s="4">
        <v>44</v>
      </c>
      <c r="D63" s="4" t="s">
        <v>15</v>
      </c>
      <c r="F63" s="89">
        <f t="shared" si="16"/>
        <v>0</v>
      </c>
      <c r="G63" s="107"/>
      <c r="H63" s="106"/>
      <c r="I63" s="78"/>
      <c r="J63" s="106"/>
      <c r="K63" s="78"/>
      <c r="L63" s="106"/>
      <c r="N63" s="272" t="s">
        <v>79</v>
      </c>
      <c r="O63" s="272"/>
      <c r="P63" s="273"/>
      <c r="Q63" s="273"/>
      <c r="R63" s="273"/>
      <c r="S63" s="273"/>
      <c r="T63" s="273"/>
    </row>
    <row r="64" spans="1:20" s="4" customFormat="1" ht="21" customHeight="1" x14ac:dyDescent="0.25">
      <c r="A64" s="5"/>
      <c r="C64" s="4">
        <v>45</v>
      </c>
      <c r="D64" s="4" t="s">
        <v>16</v>
      </c>
      <c r="F64" s="89">
        <f t="shared" si="16"/>
        <v>0</v>
      </c>
      <c r="G64" s="107"/>
      <c r="H64" s="106"/>
      <c r="I64" s="78"/>
      <c r="J64" s="106"/>
      <c r="K64" s="78"/>
      <c r="L64" s="106"/>
      <c r="N64" s="274" t="str">
        <f>$G$8&amp;" ca. 15%"</f>
        <v>Erwerb Grundstück ca. 15%</v>
      </c>
      <c r="O64" s="274" t="str">
        <f>$H$8&amp;" ca. 15%"</f>
        <v>Bitte wählen ca. 15%</v>
      </c>
      <c r="P64" s="274" t="str">
        <f>$I$8&amp;" ca. 15%"</f>
        <v>Bitte wählen ca. 15%</v>
      </c>
      <c r="Q64" s="274" t="str">
        <f>$J$8&amp;" ca. 15%"</f>
        <v>Bitte wählen ca. 15%</v>
      </c>
      <c r="R64" s="274" t="str">
        <f>$K$8&amp;" ca. 15%"</f>
        <v>Bitte wählen ca. 15%</v>
      </c>
      <c r="S64" s="274" t="str">
        <f>$L$8&amp;" ca. 15%"</f>
        <v>Bitte wählen ca. 15%</v>
      </c>
      <c r="T64" s="274" t="str">
        <f t="shared" ref="T64" si="17">K47&amp;" ca. 15%"</f>
        <v xml:space="preserve"> ca. 15%</v>
      </c>
    </row>
    <row r="65" spans="1:20" s="4" customFormat="1" ht="21" customHeight="1" x14ac:dyDescent="0.25">
      <c r="A65" s="5"/>
      <c r="C65" s="4">
        <v>46</v>
      </c>
      <c r="D65" s="4" t="s">
        <v>88</v>
      </c>
      <c r="F65" s="89">
        <f t="shared" si="16"/>
        <v>0</v>
      </c>
      <c r="G65" s="107"/>
      <c r="H65" s="106"/>
      <c r="I65" s="78"/>
      <c r="J65" s="106"/>
      <c r="K65" s="78"/>
      <c r="L65" s="106"/>
      <c r="N65" s="274"/>
      <c r="O65" s="274"/>
      <c r="P65" s="274"/>
      <c r="Q65" s="274"/>
      <c r="R65" s="274"/>
      <c r="S65" s="274"/>
      <c r="T65" s="274"/>
    </row>
    <row r="66" spans="1:20" s="4" customFormat="1" ht="21" customHeight="1" x14ac:dyDescent="0.25">
      <c r="A66" s="5"/>
      <c r="C66" s="4">
        <v>47</v>
      </c>
      <c r="D66" s="4" t="s">
        <v>17</v>
      </c>
      <c r="F66" s="89">
        <f t="shared" si="16"/>
        <v>0</v>
      </c>
      <c r="G66" s="107"/>
      <c r="H66" s="106"/>
      <c r="I66" s="78"/>
      <c r="J66" s="106"/>
      <c r="K66" s="78"/>
      <c r="L66" s="106"/>
      <c r="N66" s="274"/>
      <c r="O66" s="274"/>
      <c r="P66" s="274"/>
      <c r="Q66" s="274"/>
      <c r="R66" s="274"/>
      <c r="S66" s="274"/>
      <c r="T66" s="274"/>
    </row>
    <row r="67" spans="1:20" s="4" customFormat="1" ht="21" customHeight="1" thickBot="1" x14ac:dyDescent="0.3">
      <c r="A67" s="5"/>
      <c r="C67" s="4">
        <v>49</v>
      </c>
      <c r="D67" s="4" t="s">
        <v>126</v>
      </c>
      <c r="E67" s="4" t="s">
        <v>6</v>
      </c>
      <c r="F67" s="89">
        <f t="shared" si="16"/>
        <v>0</v>
      </c>
      <c r="G67" s="107"/>
      <c r="H67" s="106"/>
      <c r="I67" s="78"/>
      <c r="J67" s="106"/>
      <c r="K67" s="78"/>
      <c r="L67" s="106"/>
      <c r="N67" s="232">
        <f t="shared" ref="N67:S67" si="18">ROUND(((SUM(G60:G66))*0.15),2)</f>
        <v>0</v>
      </c>
      <c r="O67" s="232">
        <f t="shared" si="18"/>
        <v>0</v>
      </c>
      <c r="P67" s="232">
        <f t="shared" si="18"/>
        <v>0</v>
      </c>
      <c r="Q67" s="232">
        <f t="shared" si="18"/>
        <v>0</v>
      </c>
      <c r="R67" s="232">
        <f t="shared" si="18"/>
        <v>0</v>
      </c>
      <c r="S67" s="232">
        <f t="shared" si="18"/>
        <v>0</v>
      </c>
      <c r="T67" s="232">
        <f t="shared" ref="T67" si="19">ROUND(((SUM(M55:M66))*0.15),2)</f>
        <v>0</v>
      </c>
    </row>
    <row r="68" spans="1:20" s="4" customFormat="1" ht="21" customHeight="1" thickTop="1" x14ac:dyDescent="0.25">
      <c r="A68" s="22"/>
      <c r="B68" s="12"/>
      <c r="C68" s="12" t="s">
        <v>89</v>
      </c>
      <c r="D68" s="12"/>
      <c r="E68" s="12"/>
      <c r="F68" s="108">
        <f t="shared" ref="F68:K68" si="20">SUM(F60:F67)</f>
        <v>0</v>
      </c>
      <c r="G68" s="109">
        <f t="shared" si="20"/>
        <v>0</v>
      </c>
      <c r="H68" s="245">
        <f t="shared" si="20"/>
        <v>0</v>
      </c>
      <c r="I68" s="110">
        <f t="shared" ref="I68" si="21">SUM(I60:I67)</f>
        <v>0</v>
      </c>
      <c r="J68" s="110">
        <f t="shared" si="20"/>
        <v>0</v>
      </c>
      <c r="K68" s="110">
        <f t="shared" si="20"/>
        <v>0</v>
      </c>
      <c r="L68" s="110">
        <f>SUM(L60:L67)</f>
        <v>0</v>
      </c>
    </row>
    <row r="69" spans="1:20" s="4" customFormat="1" ht="12.75" x14ac:dyDescent="0.25"/>
    <row r="70" spans="1:20" s="4" customFormat="1" ht="12.75" x14ac:dyDescent="0.25"/>
    <row r="71" spans="1:20" s="4" customFormat="1" ht="12.75" x14ac:dyDescent="0.25"/>
    <row r="72" spans="1:20" s="4" customFormat="1" ht="12.75" x14ac:dyDescent="0.25"/>
    <row r="73" spans="1:20" s="4" customFormat="1" ht="12.75" x14ac:dyDescent="0.25"/>
    <row r="74" spans="1:20" s="4" customFormat="1" ht="12.75" x14ac:dyDescent="0.25"/>
    <row r="75" spans="1:20" s="4" customFormat="1" ht="12.75" x14ac:dyDescent="0.25"/>
    <row r="76" spans="1:20" s="4" customFormat="1" ht="12.75" x14ac:dyDescent="0.25"/>
    <row r="77" spans="1:20" s="4" customFormat="1" ht="12.75" x14ac:dyDescent="0.25"/>
    <row r="78" spans="1:20" s="4" customFormat="1" ht="12.75" x14ac:dyDescent="0.25"/>
    <row r="79" spans="1:20" s="4" customFormat="1" ht="12.75" x14ac:dyDescent="0.25"/>
    <row r="80" spans="1:20" s="4" customFormat="1" ht="12.75" x14ac:dyDescent="0.25"/>
    <row r="81" s="4" customFormat="1" ht="12.75" x14ac:dyDescent="0.25"/>
    <row r="82" s="4" customFormat="1" ht="12.75" x14ac:dyDescent="0.25"/>
    <row r="83" s="4" customFormat="1" ht="12.75" x14ac:dyDescent="0.25"/>
    <row r="84" s="4" customFormat="1" ht="12.75" x14ac:dyDescent="0.25"/>
    <row r="85" s="4" customFormat="1" ht="12.75" x14ac:dyDescent="0.25"/>
    <row r="86" s="4" customFormat="1" ht="12.75" x14ac:dyDescent="0.25"/>
    <row r="87" s="4" customFormat="1" ht="12.75" x14ac:dyDescent="0.25"/>
    <row r="88" s="4" customFormat="1" ht="12.75" x14ac:dyDescent="0.25"/>
    <row r="89" s="4" customFormat="1" ht="12.75" x14ac:dyDescent="0.25"/>
    <row r="90" s="4" customFormat="1" ht="12.75" x14ac:dyDescent="0.25"/>
    <row r="91" s="4" customFormat="1" ht="12.75" x14ac:dyDescent="0.25"/>
    <row r="92" s="4" customFormat="1" ht="12.75" x14ac:dyDescent="0.25"/>
    <row r="93" s="4" customFormat="1" ht="12.75" x14ac:dyDescent="0.25"/>
    <row r="94" s="4" customFormat="1" ht="12.75" x14ac:dyDescent="0.25"/>
    <row r="95" s="4" customFormat="1" ht="12.75" x14ac:dyDescent="0.25"/>
    <row r="96" s="4" customFormat="1" ht="12.75" x14ac:dyDescent="0.25"/>
    <row r="97" spans="1:12" s="4" customFormat="1" ht="12.75" x14ac:dyDescent="0.25"/>
    <row r="98" spans="1:12" s="4" customFormat="1" ht="12.75" x14ac:dyDescent="0.25"/>
    <row r="99" spans="1:12" s="4" customFormat="1" ht="12.75" x14ac:dyDescent="0.25"/>
    <row r="100" spans="1:12" s="4" customFormat="1" ht="12.75" x14ac:dyDescent="0.25"/>
    <row r="101" spans="1:12" s="4" customFormat="1" ht="12.75" x14ac:dyDescent="0.25"/>
    <row r="102" spans="1:12" s="4" customFormat="1" ht="12.75" x14ac:dyDescent="0.25"/>
    <row r="103" spans="1:12" s="4" customFormat="1" ht="12.75" x14ac:dyDescent="0.25"/>
    <row r="104" spans="1:12" s="4" customFormat="1" ht="12.75" x14ac:dyDescent="0.25"/>
    <row r="105" spans="1:12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</sheetData>
  <sheetProtection sheet="1" objects="1" scenarios="1"/>
  <mergeCells count="39">
    <mergeCell ref="N61:S61"/>
    <mergeCell ref="N63:T63"/>
    <mergeCell ref="N64:N66"/>
    <mergeCell ref="O64:O66"/>
    <mergeCell ref="P64:P66"/>
    <mergeCell ref="Q64:Q66"/>
    <mergeCell ref="R64:R66"/>
    <mergeCell ref="S64:S66"/>
    <mergeCell ref="T64:T66"/>
    <mergeCell ref="U40:U42"/>
    <mergeCell ref="V40:V42"/>
    <mergeCell ref="W40:W42"/>
    <mergeCell ref="N51:S51"/>
    <mergeCell ref="T54:T56"/>
    <mergeCell ref="N54:N56"/>
    <mergeCell ref="O54:O56"/>
    <mergeCell ref="P54:P56"/>
    <mergeCell ref="Q54:Q56"/>
    <mergeCell ref="R54:R56"/>
    <mergeCell ref="S54:S56"/>
    <mergeCell ref="N53:T53"/>
    <mergeCell ref="G7:H7"/>
    <mergeCell ref="I7:L7"/>
    <mergeCell ref="N14:N15"/>
    <mergeCell ref="N39:T39"/>
    <mergeCell ref="N40:N42"/>
    <mergeCell ref="O40:O42"/>
    <mergeCell ref="P40:P42"/>
    <mergeCell ref="Q40:Q42"/>
    <mergeCell ref="R40:R42"/>
    <mergeCell ref="S40:S42"/>
    <mergeCell ref="T40:T42"/>
    <mergeCell ref="E5:H5"/>
    <mergeCell ref="K5:L5"/>
    <mergeCell ref="E1:F1"/>
    <mergeCell ref="E2:H2"/>
    <mergeCell ref="J2:L2"/>
    <mergeCell ref="E3:H3"/>
    <mergeCell ref="E4:H4"/>
  </mergeCells>
  <conditionalFormatting sqref="E62">
    <cfRule type="cellIs" dxfId="0" priority="1" stopIfTrue="1" operator="notEqual">
      <formula>100</formula>
    </cfRule>
  </conditionalFormatting>
  <dataValidations count="3">
    <dataValidation type="list" allowBlank="1" showInputMessage="1" showErrorMessage="1" sqref="G8:H8" xr:uid="{00000000-0002-0000-0000-000000000000}">
      <formula1>$U$24:$U$31</formula1>
    </dataValidation>
    <dataValidation type="list" allowBlank="1" showInputMessage="1" showErrorMessage="1" sqref="J2:L2" xr:uid="{00000000-0002-0000-0000-000001000000}">
      <formula1>"Bitte wählen,Vorprojekt Genauigkeit +/- 20% inkl. MWSt,Bauprojekt Genauigkeit +/- 10% inkl. MWSt"</formula1>
    </dataValidation>
    <dataValidation type="list" allowBlank="1" showInputMessage="1" showErrorMessage="1" sqref="I8:L8" xr:uid="{00000000-0002-0000-0000-000002000000}">
      <formula1>$U$10:$U$19</formula1>
    </dataValidation>
  </dataValidations>
  <pageMargins left="0.59055118110236227" right="0.59055118110236227" top="1.1417322834645669" bottom="0.43307086614173229" header="0.31496062992125984" footer="0.27559055118110237"/>
  <pageSetup paperSize="9" scale="96" fitToHeight="0" orientation="landscape" r:id="rId1"/>
  <headerFooter differentFirst="1" scaleWithDoc="0">
    <oddHeader xml:space="preserve">&amp;L&amp;"Arial,Standard"&amp;8&amp;G&amp;R&amp;"Arial,Standard"&amp;10&amp;G
</oddHeader>
    <oddFooter>&amp;L&amp;"Arial,Standard"&amp;6 043.00.05 &amp;Z&amp;F&amp;R&amp;6&amp;P/&amp;N</oddFooter>
    <firstHeader xml:space="preserve">&amp;L&amp;"Arial,Standard"&amp;8&amp;G&amp;R&amp;"Arial,Standard"&amp;10
</firstHeader>
    <firstFooter>&amp;L&amp;"Arial,Standard"&amp;6 043.00.05 &amp;Z&amp;F&amp;R&amp;"Arial,Standard"&amp;6&amp;P/&amp;N</firstFooter>
  </headerFooter>
  <rowBreaks count="2" manualBreakCount="2">
    <brk id="22" max="11" man="1"/>
    <brk id="45" max="11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29"/>
  <sheetViews>
    <sheetView showZeros="0" topLeftCell="E1" zoomScaleNormal="100" zoomScaleSheetLayoutView="100" zoomScalePageLayoutView="85" workbookViewId="0">
      <selection activeCell="U1" sqref="U1:V1048576"/>
    </sheetView>
  </sheetViews>
  <sheetFormatPr baseColWidth="10" defaultRowHeight="15" outlineLevelCol="1" x14ac:dyDescent="0.25"/>
  <cols>
    <col min="1" max="1" width="0.7109375" customWidth="1"/>
    <col min="2" max="3" width="2.85546875" customWidth="1"/>
    <col min="4" max="4" width="34.42578125" customWidth="1"/>
    <col min="5" max="5" width="8.42578125" bestFit="1" customWidth="1"/>
    <col min="6" max="6" width="13.28515625" customWidth="1"/>
    <col min="7" max="8" width="13.85546875" customWidth="1"/>
    <col min="9" max="9" width="13.28515625" customWidth="1" outlineLevel="1"/>
    <col min="10" max="10" width="13.85546875" customWidth="1" outlineLevel="1"/>
    <col min="11" max="11" width="13.28515625" customWidth="1" outlineLevel="1"/>
    <col min="12" max="20" width="13.85546875" customWidth="1"/>
    <col min="21" max="22" width="14.85546875" style="114" hidden="1" customWidth="1"/>
    <col min="23" max="23" width="13.85546875" customWidth="1"/>
    <col min="24" max="26" width="14.85546875" customWidth="1"/>
  </cols>
  <sheetData>
    <row r="1" spans="1:25" s="114" customFormat="1" ht="20.100000000000001" customHeight="1" x14ac:dyDescent="0.25">
      <c r="D1" s="11" t="s">
        <v>0</v>
      </c>
      <c r="E1" s="265"/>
      <c r="F1" s="265"/>
      <c r="G1" s="113" t="s">
        <v>102</v>
      </c>
      <c r="H1" s="141">
        <v>84</v>
      </c>
      <c r="I1" s="1"/>
      <c r="J1" s="1"/>
      <c r="K1" s="1"/>
      <c r="L1" s="140" t="s">
        <v>20</v>
      </c>
      <c r="M1" s="1"/>
      <c r="N1" s="1"/>
    </row>
    <row r="2" spans="1:25" s="1" customFormat="1" ht="20.100000000000001" customHeight="1" x14ac:dyDescent="0.25">
      <c r="D2" s="11" t="s">
        <v>1</v>
      </c>
      <c r="E2" s="265"/>
      <c r="F2" s="265"/>
      <c r="G2" s="265"/>
      <c r="H2" s="265"/>
      <c r="L2" s="267" t="s">
        <v>21</v>
      </c>
      <c r="M2" s="267"/>
      <c r="N2" s="267"/>
    </row>
    <row r="3" spans="1:25" s="1" customFormat="1" ht="20.100000000000001" customHeight="1" x14ac:dyDescent="0.25">
      <c r="D3" s="11" t="s">
        <v>2</v>
      </c>
      <c r="E3" s="265"/>
      <c r="F3" s="265"/>
      <c r="G3" s="265"/>
      <c r="H3" s="265"/>
    </row>
    <row r="4" spans="1:25" s="114" customFormat="1" ht="20.100000000000001" customHeight="1" x14ac:dyDescent="0.2">
      <c r="D4" s="11" t="s">
        <v>3</v>
      </c>
      <c r="E4" s="265"/>
      <c r="F4" s="265"/>
      <c r="G4" s="265"/>
      <c r="H4" s="265"/>
      <c r="I4" s="1"/>
      <c r="J4" s="1"/>
      <c r="K4" s="14"/>
      <c r="L4" s="115" t="s">
        <v>22</v>
      </c>
      <c r="M4" s="1"/>
      <c r="N4" s="1"/>
    </row>
    <row r="5" spans="1:25" s="114" customFormat="1" ht="20.100000000000001" customHeight="1" x14ac:dyDescent="0.2">
      <c r="D5" s="11" t="s">
        <v>4</v>
      </c>
      <c r="E5" s="265"/>
      <c r="F5" s="265"/>
      <c r="G5" s="265"/>
      <c r="H5" s="265"/>
      <c r="I5" s="1"/>
      <c r="J5" s="1"/>
      <c r="K5" s="14"/>
      <c r="L5" s="11" t="s">
        <v>23</v>
      </c>
      <c r="M5" s="266">
        <f ca="1">TODAY()</f>
        <v>45335</v>
      </c>
      <c r="N5" s="266"/>
    </row>
    <row r="6" spans="1:25" s="114" customFormat="1" x14ac:dyDescent="0.2">
      <c r="D6" s="1"/>
      <c r="E6" s="1"/>
      <c r="F6" s="1"/>
      <c r="G6" s="1"/>
      <c r="H6" s="1"/>
      <c r="I6" s="1"/>
      <c r="J6" s="1"/>
      <c r="K6" s="14"/>
      <c r="L6" s="14"/>
      <c r="M6" s="1"/>
      <c r="N6" s="1"/>
    </row>
    <row r="7" spans="1:25" s="116" customFormat="1" ht="21.95" customHeight="1" x14ac:dyDescent="0.25">
      <c r="G7" s="277" t="s">
        <v>24</v>
      </c>
      <c r="H7" s="278"/>
      <c r="I7" s="143"/>
      <c r="J7" s="144"/>
      <c r="K7" s="144"/>
      <c r="L7" s="143"/>
      <c r="M7" s="144" t="s">
        <v>25</v>
      </c>
      <c r="N7" s="145"/>
    </row>
    <row r="8" spans="1:25" s="17" customFormat="1" ht="52.5" customHeight="1" x14ac:dyDescent="0.25">
      <c r="A8" s="15"/>
      <c r="B8" s="16"/>
      <c r="C8" s="16"/>
      <c r="D8" s="2" t="s">
        <v>26</v>
      </c>
      <c r="E8" s="16"/>
      <c r="F8" s="146" t="s">
        <v>5</v>
      </c>
      <c r="G8" s="118" t="s">
        <v>21</v>
      </c>
      <c r="H8" s="147" t="s">
        <v>21</v>
      </c>
      <c r="I8" s="148" t="s">
        <v>90</v>
      </c>
      <c r="J8" s="149" t="s">
        <v>91</v>
      </c>
      <c r="K8" s="150" t="s">
        <v>92</v>
      </c>
      <c r="L8" s="118" t="s">
        <v>21</v>
      </c>
      <c r="M8" s="118" t="s">
        <v>21</v>
      </c>
      <c r="N8" s="118" t="s">
        <v>21</v>
      </c>
      <c r="U8" s="4"/>
      <c r="V8" s="6"/>
    </row>
    <row r="9" spans="1:25" s="19" customFormat="1" ht="15" customHeight="1" x14ac:dyDescent="0.2">
      <c r="A9" s="18"/>
      <c r="D9" s="151" t="s">
        <v>19</v>
      </c>
      <c r="F9" s="152"/>
      <c r="G9" s="120" t="str">
        <f>IF(G8=$V$25,$U$25,IF(G8=$V$13,$U$13,IF(G8=$V$26,$U$26,IF(G8=$V$27,$U$27,IF(G8=$V$28,$U$28,"")))))</f>
        <v/>
      </c>
      <c r="H9" s="120" t="str">
        <f>IF(H8=$V$25,$U$25,IF(H8=$V$13,$U$13,IF(H8=$V$26,$U$26,IF(H8=$V$27,$U$27,IF(H8=$V$28,$U$28,"")))))</f>
        <v/>
      </c>
      <c r="I9" s="153" t="str">
        <f t="shared" ref="I9:K9" si="0">IF(I8=$V$24,$U$24,IF(I8=$V$25,$U$25,IF(I8=$V$26,$U$26,IF(I8=$V$27,$U$27,IF(I8=$V$28,$U$28,"")))))</f>
        <v/>
      </c>
      <c r="J9" s="154" t="str">
        <f t="shared" si="0"/>
        <v/>
      </c>
      <c r="K9" s="155" t="str">
        <f t="shared" si="0"/>
        <v/>
      </c>
      <c r="L9" s="153" t="str">
        <f>IF(L8=$V$13,$U$13,IF(L8=$V$14,$U$14,IF(L8=$V$15,$U$15,IF(L8=$V$16,$U$16,IF(L8=$V$17,$U$17,IF(L8=$V$18,$U$18,IF(L8=$V$19,$U$19,IF(L8=$V$20,$U$20,""))))))))</f>
        <v/>
      </c>
      <c r="M9" s="120" t="str">
        <f t="shared" ref="M9:N9" si="1">IF(M8=$V$13,$U$13,IF(M8=$V$14,$U$14,IF(M8=$V$15,$U$15,IF(M8=$V$16,$U$16,IF(M8=$V$17,$U$17,IF(M8=$V$18,$U$18,IF(M8=$V$19,$U$19,IF(M8=$V$20,$U$20,""))))))))</f>
        <v/>
      </c>
      <c r="N9" s="156" t="str">
        <f t="shared" si="1"/>
        <v/>
      </c>
      <c r="U9" s="116" t="s">
        <v>27</v>
      </c>
      <c r="V9" s="6"/>
    </row>
    <row r="10" spans="1:25" s="164" customFormat="1" ht="15" customHeight="1" x14ac:dyDescent="0.25">
      <c r="A10" s="157"/>
      <c r="B10" s="158"/>
      <c r="C10" s="158"/>
      <c r="D10" s="158"/>
      <c r="E10" s="158"/>
      <c r="F10" s="158" t="s">
        <v>28</v>
      </c>
      <c r="G10" s="159" t="s">
        <v>28</v>
      </c>
      <c r="H10" s="160" t="s">
        <v>28</v>
      </c>
      <c r="I10" s="158" t="s">
        <v>28</v>
      </c>
      <c r="J10" s="161" t="s">
        <v>28</v>
      </c>
      <c r="K10" s="162" t="s">
        <v>28</v>
      </c>
      <c r="L10" s="163" t="s">
        <v>28</v>
      </c>
      <c r="M10" s="159" t="s">
        <v>28</v>
      </c>
      <c r="N10" s="159" t="s">
        <v>28</v>
      </c>
      <c r="U10" s="4"/>
      <c r="V10" s="6" t="s">
        <v>21</v>
      </c>
      <c r="Y10" s="165"/>
    </row>
    <row r="11" spans="1:25" s="4" customFormat="1" ht="22.5" customHeight="1" x14ac:dyDescent="0.25">
      <c r="A11" s="5"/>
      <c r="B11" s="6" t="s">
        <v>29</v>
      </c>
      <c r="C11" s="6"/>
      <c r="D11" s="6" t="s">
        <v>30</v>
      </c>
      <c r="F11" s="166">
        <f t="shared" ref="F11:N11" si="2">F28</f>
        <v>0</v>
      </c>
      <c r="G11" s="167">
        <f t="shared" si="2"/>
        <v>0</v>
      </c>
      <c r="H11" s="168">
        <f t="shared" si="2"/>
        <v>0</v>
      </c>
      <c r="I11" s="169">
        <f t="shared" si="2"/>
        <v>0</v>
      </c>
      <c r="J11" s="170">
        <f t="shared" si="2"/>
        <v>0</v>
      </c>
      <c r="K11" s="171">
        <f>K28</f>
        <v>0</v>
      </c>
      <c r="L11" s="172">
        <f t="shared" si="2"/>
        <v>0</v>
      </c>
      <c r="M11" s="123">
        <f t="shared" si="2"/>
        <v>0</v>
      </c>
      <c r="N11" s="173">
        <f t="shared" si="2"/>
        <v>0</v>
      </c>
      <c r="V11" s="6" t="s">
        <v>31</v>
      </c>
      <c r="X11" s="164"/>
      <c r="Y11" s="165"/>
    </row>
    <row r="12" spans="1:25" s="4" customFormat="1" ht="22.5" customHeight="1" x14ac:dyDescent="0.25">
      <c r="A12" s="5"/>
      <c r="B12" s="6" t="s">
        <v>32</v>
      </c>
      <c r="C12" s="6"/>
      <c r="D12" s="6" t="s">
        <v>7</v>
      </c>
      <c r="F12" s="166">
        <f t="shared" ref="F12:N12" si="3">F45</f>
        <v>0</v>
      </c>
      <c r="G12" s="174">
        <f t="shared" si="3"/>
        <v>0</v>
      </c>
      <c r="H12" s="168">
        <f t="shared" si="3"/>
        <v>0</v>
      </c>
      <c r="I12" s="169">
        <f t="shared" si="3"/>
        <v>0</v>
      </c>
      <c r="J12" s="170">
        <f t="shared" si="3"/>
        <v>0</v>
      </c>
      <c r="K12" s="171">
        <f t="shared" si="3"/>
        <v>0</v>
      </c>
      <c r="L12" s="175">
        <f t="shared" si="3"/>
        <v>0</v>
      </c>
      <c r="M12" s="124">
        <f t="shared" si="3"/>
        <v>0</v>
      </c>
      <c r="N12" s="173">
        <f t="shared" si="3"/>
        <v>0</v>
      </c>
      <c r="V12" s="6"/>
      <c r="X12" s="164"/>
      <c r="Y12" s="165"/>
    </row>
    <row r="13" spans="1:25" s="4" customFormat="1" ht="22.5" customHeight="1" x14ac:dyDescent="0.25">
      <c r="A13" s="5"/>
      <c r="B13" s="6" t="s">
        <v>33</v>
      </c>
      <c r="C13" s="6"/>
      <c r="D13" s="6" t="s">
        <v>34</v>
      </c>
      <c r="F13" s="166">
        <f>F58</f>
        <v>0</v>
      </c>
      <c r="G13" s="174">
        <f t="shared" ref="G13:N13" si="4">G58</f>
        <v>0</v>
      </c>
      <c r="H13" s="168">
        <f t="shared" si="4"/>
        <v>0</v>
      </c>
      <c r="I13" s="169">
        <f t="shared" si="4"/>
        <v>0</v>
      </c>
      <c r="J13" s="170">
        <f t="shared" si="4"/>
        <v>0</v>
      </c>
      <c r="K13" s="171">
        <f t="shared" si="4"/>
        <v>0</v>
      </c>
      <c r="L13" s="175">
        <f t="shared" si="4"/>
        <v>0</v>
      </c>
      <c r="M13" s="124">
        <f t="shared" si="4"/>
        <v>0</v>
      </c>
      <c r="N13" s="173">
        <f t="shared" si="4"/>
        <v>0</v>
      </c>
      <c r="U13" s="116"/>
      <c r="V13" s="125"/>
      <c r="X13" s="164"/>
      <c r="Y13" s="165"/>
    </row>
    <row r="14" spans="1:25" s="4" customFormat="1" ht="22.5" customHeight="1" thickBot="1" x14ac:dyDescent="0.3">
      <c r="A14" s="20"/>
      <c r="B14" s="126" t="s">
        <v>36</v>
      </c>
      <c r="C14" s="126"/>
      <c r="D14" s="126" t="s">
        <v>37</v>
      </c>
      <c r="E14" s="21"/>
      <c r="F14" s="166">
        <f t="shared" ref="F14:N14" si="5">F68</f>
        <v>0</v>
      </c>
      <c r="G14" s="176">
        <f t="shared" si="5"/>
        <v>0</v>
      </c>
      <c r="H14" s="177">
        <f t="shared" si="5"/>
        <v>0</v>
      </c>
      <c r="I14" s="178">
        <f t="shared" si="5"/>
        <v>0</v>
      </c>
      <c r="J14" s="179">
        <f t="shared" si="5"/>
        <v>0</v>
      </c>
      <c r="K14" s="180">
        <f t="shared" si="5"/>
        <v>0</v>
      </c>
      <c r="L14" s="181">
        <f t="shared" si="5"/>
        <v>0</v>
      </c>
      <c r="M14" s="127">
        <f t="shared" si="5"/>
        <v>0</v>
      </c>
      <c r="N14" s="182">
        <f t="shared" si="5"/>
        <v>0</v>
      </c>
      <c r="P14" s="271" t="s">
        <v>38</v>
      </c>
      <c r="U14" s="116" t="s">
        <v>39</v>
      </c>
      <c r="V14" s="125" t="s">
        <v>40</v>
      </c>
      <c r="X14" s="164"/>
      <c r="Y14" s="165"/>
    </row>
    <row r="15" spans="1:25" s="4" customFormat="1" ht="30" customHeight="1" thickTop="1" thickBot="1" x14ac:dyDescent="0.3">
      <c r="A15" s="20"/>
      <c r="B15" s="21"/>
      <c r="C15" s="21"/>
      <c r="D15" s="21" t="s">
        <v>41</v>
      </c>
      <c r="E15" s="21"/>
      <c r="F15" s="111">
        <f t="shared" ref="F15:N15" si="6">SUM(F11:F14)</f>
        <v>0</v>
      </c>
      <c r="G15" s="176">
        <f t="shared" ref="G15:H15" si="7">SUM(G11:G14)</f>
        <v>0</v>
      </c>
      <c r="H15" s="177">
        <f t="shared" si="7"/>
        <v>0</v>
      </c>
      <c r="I15" s="178">
        <f t="shared" si="6"/>
        <v>0</v>
      </c>
      <c r="J15" s="179">
        <f t="shared" si="6"/>
        <v>0</v>
      </c>
      <c r="K15" s="180">
        <f t="shared" si="6"/>
        <v>0</v>
      </c>
      <c r="L15" s="181">
        <f t="shared" ref="L15:M15" si="8">SUM(L11:L14)</f>
        <v>0</v>
      </c>
      <c r="M15" s="127">
        <f t="shared" si="8"/>
        <v>0</v>
      </c>
      <c r="N15" s="182">
        <f t="shared" si="6"/>
        <v>0</v>
      </c>
      <c r="P15" s="271"/>
      <c r="U15" s="116" t="s">
        <v>42</v>
      </c>
      <c r="V15" s="6" t="s">
        <v>43</v>
      </c>
      <c r="X15" s="164"/>
      <c r="Y15" s="165"/>
    </row>
    <row r="16" spans="1:25" s="4" customFormat="1" ht="15" customHeight="1" thickTop="1" x14ac:dyDescent="0.25">
      <c r="A16" s="22"/>
      <c r="B16" s="12" t="s">
        <v>44</v>
      </c>
      <c r="C16" s="12"/>
      <c r="D16" s="12"/>
      <c r="E16" s="12"/>
      <c r="F16" s="183">
        <v>1</v>
      </c>
      <c r="G16" s="184" t="e">
        <f>G15/F15</f>
        <v>#DIV/0!</v>
      </c>
      <c r="H16" s="185" t="e">
        <f>H15/F15</f>
        <v>#DIV/0!</v>
      </c>
      <c r="I16" s="186" t="e">
        <f>I15/F15</f>
        <v>#DIV/0!</v>
      </c>
      <c r="J16" s="187" t="e">
        <f>J15/F15</f>
        <v>#DIV/0!</v>
      </c>
      <c r="K16" s="188" t="e">
        <f>K15/F15</f>
        <v>#DIV/0!</v>
      </c>
      <c r="L16" s="189" t="e">
        <f>L15/F15</f>
        <v>#DIV/0!</v>
      </c>
      <c r="M16" s="187" t="e">
        <f>M15/F15</f>
        <v>#DIV/0!</v>
      </c>
      <c r="N16" s="190" t="e">
        <f>N15/F15</f>
        <v>#DIV/0!</v>
      </c>
      <c r="P16" s="235" t="e">
        <f>SUM(G16:N16)</f>
        <v>#DIV/0!</v>
      </c>
      <c r="U16" s="116" t="s">
        <v>45</v>
      </c>
      <c r="V16" s="125" t="s">
        <v>46</v>
      </c>
      <c r="X16" s="164"/>
      <c r="Y16" s="165"/>
    </row>
    <row r="17" spans="1:25" s="4" customFormat="1" ht="22.5" customHeight="1" x14ac:dyDescent="0.2">
      <c r="A17" s="5"/>
      <c r="D17" s="4" t="s">
        <v>47</v>
      </c>
      <c r="E17" s="10"/>
      <c r="F17" s="23"/>
      <c r="G17" s="191"/>
      <c r="H17" s="192"/>
      <c r="I17" s="193"/>
      <c r="J17" s="116" t="s">
        <v>18</v>
      </c>
      <c r="K17" s="194"/>
      <c r="L17" s="195" t="s">
        <v>48</v>
      </c>
      <c r="M17" s="14"/>
      <c r="U17" s="116" t="s">
        <v>49</v>
      </c>
      <c r="V17" s="125" t="s">
        <v>50</v>
      </c>
      <c r="X17" s="164"/>
      <c r="Y17" s="165"/>
    </row>
    <row r="18" spans="1:25" s="4" customFormat="1" ht="22.5" customHeight="1" x14ac:dyDescent="0.2">
      <c r="A18" s="24"/>
      <c r="B18" s="25"/>
      <c r="C18" s="25"/>
      <c r="D18" s="25" t="s">
        <v>47</v>
      </c>
      <c r="E18" s="196"/>
      <c r="F18" s="26"/>
      <c r="G18" s="197"/>
      <c r="H18" s="198"/>
      <c r="I18" s="169" t="str">
        <f>IF(J19="",J15/3*2,"")</f>
        <v/>
      </c>
      <c r="J18" s="199" t="s">
        <v>93</v>
      </c>
      <c r="K18" s="171" t="str">
        <f>IF(J19="",J15/3,"")</f>
        <v/>
      </c>
      <c r="L18" s="279"/>
      <c r="M18" s="279"/>
      <c r="N18" s="279"/>
      <c r="P18" s="13"/>
      <c r="Q18" s="13"/>
      <c r="U18" s="116" t="s">
        <v>51</v>
      </c>
      <c r="V18" s="125" t="s">
        <v>52</v>
      </c>
      <c r="X18" s="164"/>
      <c r="Y18" s="165"/>
    </row>
    <row r="19" spans="1:25" s="4" customFormat="1" ht="22.5" customHeight="1" thickBot="1" x14ac:dyDescent="0.25">
      <c r="A19" s="27"/>
      <c r="B19" s="28"/>
      <c r="C19" s="28"/>
      <c r="D19" s="28" t="s">
        <v>47</v>
      </c>
      <c r="E19" s="200"/>
      <c r="F19" s="29"/>
      <c r="G19" s="201"/>
      <c r="H19" s="202"/>
      <c r="I19" s="203" t="str">
        <f>IF(J18="",J15/2,"")</f>
        <v/>
      </c>
      <c r="J19" s="199" t="s">
        <v>94</v>
      </c>
      <c r="K19" s="204" t="str">
        <f>IF(J18="",J15/2,"")</f>
        <v/>
      </c>
      <c r="L19" s="280"/>
      <c r="M19" s="280"/>
      <c r="N19" s="280"/>
      <c r="R19" s="13"/>
      <c r="U19" s="116" t="s">
        <v>53</v>
      </c>
      <c r="V19" s="125" t="s">
        <v>54</v>
      </c>
      <c r="X19" s="164"/>
      <c r="Y19" s="165"/>
    </row>
    <row r="20" spans="1:25" s="4" customFormat="1" ht="22.5" customHeight="1" x14ac:dyDescent="0.25">
      <c r="I20" s="205" t="s">
        <v>95</v>
      </c>
      <c r="J20" s="30"/>
      <c r="K20" s="205" t="s">
        <v>96</v>
      </c>
      <c r="L20" s="280"/>
      <c r="M20" s="280"/>
      <c r="N20" s="280"/>
      <c r="U20" s="116" t="s">
        <v>55</v>
      </c>
      <c r="V20" s="125" t="s">
        <v>56</v>
      </c>
      <c r="X20" s="164"/>
      <c r="Y20" s="165"/>
    </row>
    <row r="21" spans="1:25" s="4" customFormat="1" ht="22.5" customHeight="1" thickBot="1" x14ac:dyDescent="0.25">
      <c r="I21" s="206" t="e">
        <f>SUM(I15:I19)</f>
        <v>#DIV/0!</v>
      </c>
      <c r="J21" s="31"/>
      <c r="K21" s="206" t="e">
        <f>SUM(K15:K19)</f>
        <v>#DIV/0!</v>
      </c>
      <c r="L21" s="62" t="s">
        <v>57</v>
      </c>
      <c r="M21" s="281" t="s">
        <v>97</v>
      </c>
      <c r="N21" s="281"/>
      <c r="X21" s="164"/>
      <c r="Y21" s="164"/>
    </row>
    <row r="22" spans="1:25" s="19" customFormat="1" ht="22.5" customHeight="1" x14ac:dyDescent="0.2">
      <c r="J22" s="207"/>
      <c r="K22" s="208"/>
      <c r="L22" s="209" t="s">
        <v>98</v>
      </c>
      <c r="M22" s="32"/>
      <c r="N22" s="33"/>
      <c r="U22" s="4"/>
      <c r="V22" s="6"/>
      <c r="X22" s="164"/>
      <c r="Y22" s="164"/>
    </row>
    <row r="23" spans="1:25" s="19" customFormat="1" ht="22.5" customHeight="1" x14ac:dyDescent="0.2">
      <c r="J23" s="210"/>
      <c r="K23" s="211"/>
      <c r="L23" s="27" t="s">
        <v>99</v>
      </c>
      <c r="M23" s="28"/>
      <c r="N23" s="34"/>
      <c r="R23" s="212"/>
      <c r="S23" s="212"/>
      <c r="T23" s="212"/>
      <c r="U23" s="116" t="s">
        <v>58</v>
      </c>
      <c r="V23" s="6" t="s">
        <v>21</v>
      </c>
      <c r="X23" s="164"/>
      <c r="Y23" s="164"/>
    </row>
    <row r="24" spans="1:25" s="19" customFormat="1" ht="52.5" customHeight="1" x14ac:dyDescent="0.2">
      <c r="A24" s="35"/>
      <c r="B24" s="36"/>
      <c r="C24" s="36"/>
      <c r="D24" s="2" t="s">
        <v>26</v>
      </c>
      <c r="E24" s="36"/>
      <c r="F24" s="117" t="s">
        <v>5</v>
      </c>
      <c r="G24" s="213" t="str">
        <f>$G$8</f>
        <v>Bitte wählen</v>
      </c>
      <c r="H24" s="214" t="str">
        <f>$H$8</f>
        <v>Bitte wählen</v>
      </c>
      <c r="I24" s="215" t="str">
        <f>$I$8</f>
        <v>Radweg</v>
      </c>
      <c r="J24" s="214" t="str">
        <f>$J$8</f>
        <v>Rad/Gehweg</v>
      </c>
      <c r="K24" s="216" t="str">
        <f>$K$8</f>
        <v>Gehweg</v>
      </c>
      <c r="L24" s="217" t="str">
        <f>$L$8</f>
        <v>Bitte wählen</v>
      </c>
      <c r="M24" s="214" t="str">
        <f>$M$8</f>
        <v>Bitte wählen</v>
      </c>
      <c r="N24" s="136" t="str">
        <f>$N$8</f>
        <v>Bitte wählen</v>
      </c>
      <c r="U24" s="114"/>
      <c r="V24" s="6" t="s">
        <v>31</v>
      </c>
      <c r="X24" s="164"/>
      <c r="Y24" s="164"/>
    </row>
    <row r="25" spans="1:25" s="19" customFormat="1" ht="15" customHeight="1" x14ac:dyDescent="0.2">
      <c r="A25" s="18"/>
      <c r="D25" s="151" t="s">
        <v>19</v>
      </c>
      <c r="F25" s="218"/>
      <c r="G25" s="219" t="str">
        <f>$G$9</f>
        <v/>
      </c>
      <c r="H25" s="220" t="str">
        <f>$H$9</f>
        <v/>
      </c>
      <c r="I25" s="221" t="str">
        <f>$I$9</f>
        <v/>
      </c>
      <c r="J25" s="222" t="str">
        <f>$J$9</f>
        <v/>
      </c>
      <c r="K25" s="223" t="str">
        <f>$K$9</f>
        <v/>
      </c>
      <c r="L25" s="224" t="str">
        <f>$L$9</f>
        <v/>
      </c>
      <c r="M25" s="225" t="str">
        <f>$M$9</f>
        <v/>
      </c>
      <c r="N25" s="225" t="str">
        <f>$N$9</f>
        <v/>
      </c>
      <c r="U25" s="116" t="s">
        <v>60</v>
      </c>
      <c r="V25" s="125" t="s">
        <v>61</v>
      </c>
      <c r="X25" s="164"/>
      <c r="Y25" s="164"/>
    </row>
    <row r="26" spans="1:25" ht="25.5" x14ac:dyDescent="0.25">
      <c r="A26" s="157"/>
      <c r="B26" s="158"/>
      <c r="C26" s="158"/>
      <c r="D26" s="158"/>
      <c r="E26" s="158"/>
      <c r="F26" s="226" t="s">
        <v>28</v>
      </c>
      <c r="G26" s="227" t="s">
        <v>28</v>
      </c>
      <c r="H26" s="228" t="s">
        <v>28</v>
      </c>
      <c r="I26" s="163" t="s">
        <v>28</v>
      </c>
      <c r="J26" s="159" t="s">
        <v>28</v>
      </c>
      <c r="K26" s="162" t="s">
        <v>28</v>
      </c>
      <c r="L26" s="229" t="s">
        <v>28</v>
      </c>
      <c r="M26" s="159" t="s">
        <v>28</v>
      </c>
      <c r="N26" s="159" t="s">
        <v>28</v>
      </c>
      <c r="U26" s="116" t="s">
        <v>49</v>
      </c>
      <c r="V26" s="125" t="s">
        <v>62</v>
      </c>
      <c r="X26" s="164"/>
      <c r="Y26" s="164"/>
    </row>
    <row r="27" spans="1:25" s="4" customFormat="1" ht="22.5" customHeight="1" x14ac:dyDescent="0.25">
      <c r="A27" s="5"/>
      <c r="B27" s="4" t="s">
        <v>29</v>
      </c>
      <c r="C27" s="4" t="s">
        <v>30</v>
      </c>
      <c r="F27" s="37"/>
      <c r="G27" s="38"/>
      <c r="H27" s="39"/>
      <c r="I27" s="38"/>
      <c r="J27" s="40"/>
      <c r="K27" s="41"/>
      <c r="L27" s="42"/>
      <c r="M27" s="38"/>
      <c r="N27" s="43"/>
      <c r="U27" s="116"/>
      <c r="V27" s="125"/>
      <c r="X27" s="164"/>
      <c r="Y27" s="164"/>
    </row>
    <row r="28" spans="1:25" s="4" customFormat="1" ht="22.5" customHeight="1" thickBot="1" x14ac:dyDescent="0.3">
      <c r="A28" s="20"/>
      <c r="B28" s="21"/>
      <c r="C28" s="21" t="s">
        <v>59</v>
      </c>
      <c r="D28" s="21"/>
      <c r="E28" s="21"/>
      <c r="F28" s="85">
        <f>SUM(G28:N28)</f>
        <v>0</v>
      </c>
      <c r="G28" s="63"/>
      <c r="H28" s="64"/>
      <c r="I28" s="63"/>
      <c r="J28" s="65"/>
      <c r="K28" s="64"/>
      <c r="L28" s="66"/>
      <c r="M28" s="63"/>
      <c r="N28" s="67"/>
      <c r="U28" s="116" t="s">
        <v>65</v>
      </c>
      <c r="V28" s="125" t="s">
        <v>66</v>
      </c>
      <c r="X28" s="164"/>
      <c r="Y28" s="164"/>
    </row>
    <row r="29" spans="1:25" s="4" customFormat="1" ht="22.5" customHeight="1" thickTop="1" x14ac:dyDescent="0.25">
      <c r="A29" s="5"/>
      <c r="B29" s="4" t="s">
        <v>32</v>
      </c>
      <c r="C29" s="4" t="s">
        <v>7</v>
      </c>
      <c r="F29" s="86"/>
      <c r="H29" s="44"/>
      <c r="J29" s="45"/>
      <c r="K29" s="44"/>
      <c r="L29" s="46"/>
      <c r="N29" s="47"/>
      <c r="U29" s="116" t="s">
        <v>68</v>
      </c>
      <c r="V29" s="125" t="s">
        <v>69</v>
      </c>
      <c r="X29" s="164"/>
      <c r="Y29" s="164"/>
    </row>
    <row r="30" spans="1:25" s="4" customFormat="1" ht="22.5" customHeight="1" x14ac:dyDescent="0.25">
      <c r="A30" s="5"/>
      <c r="C30" s="4" t="s">
        <v>63</v>
      </c>
      <c r="F30" s="87">
        <f t="shared" ref="F30:F44" si="9">SUM(G30:N30)</f>
        <v>0</v>
      </c>
      <c r="G30" s="68"/>
      <c r="H30" s="69"/>
      <c r="I30" s="70"/>
      <c r="J30" s="71"/>
      <c r="K30" s="69"/>
      <c r="L30" s="70"/>
      <c r="M30" s="71"/>
      <c r="N30" s="72"/>
    </row>
    <row r="31" spans="1:25" s="4" customFormat="1" ht="22.5" customHeight="1" x14ac:dyDescent="0.25">
      <c r="A31" s="48"/>
      <c r="B31" s="49"/>
      <c r="C31" s="49" t="s">
        <v>64</v>
      </c>
      <c r="D31" s="49"/>
      <c r="E31" s="49"/>
      <c r="F31" s="88">
        <f t="shared" si="9"/>
        <v>0</v>
      </c>
      <c r="G31" s="73"/>
      <c r="H31" s="74"/>
      <c r="I31" s="75"/>
      <c r="J31" s="76"/>
      <c r="K31" s="74"/>
      <c r="L31" s="75"/>
      <c r="M31" s="76"/>
      <c r="N31" s="77"/>
    </row>
    <row r="32" spans="1:25" s="4" customFormat="1" ht="22.5" customHeight="1" x14ac:dyDescent="0.25">
      <c r="A32" s="5"/>
      <c r="C32" s="4">
        <v>21</v>
      </c>
      <c r="D32" s="4" t="s">
        <v>67</v>
      </c>
      <c r="F32" s="237">
        <f t="shared" si="9"/>
        <v>0</v>
      </c>
      <c r="G32" s="78"/>
      <c r="H32" s="79"/>
      <c r="I32" s="78"/>
      <c r="J32" s="80"/>
      <c r="K32" s="79"/>
      <c r="L32" s="81"/>
      <c r="M32" s="78"/>
      <c r="N32" s="82"/>
    </row>
    <row r="33" spans="1:26" s="4" customFormat="1" ht="22.5" customHeight="1" x14ac:dyDescent="0.25">
      <c r="A33" s="5"/>
      <c r="D33" s="4" t="s">
        <v>70</v>
      </c>
      <c r="F33" s="89">
        <f t="shared" si="9"/>
        <v>0</v>
      </c>
      <c r="G33" s="78"/>
      <c r="H33" s="79"/>
      <c r="I33" s="78"/>
      <c r="J33" s="80"/>
      <c r="K33" s="79"/>
      <c r="L33" s="81"/>
      <c r="M33" s="78"/>
      <c r="N33" s="82"/>
    </row>
    <row r="34" spans="1:26" s="4" customFormat="1" ht="22.5" customHeight="1" x14ac:dyDescent="0.25">
      <c r="A34" s="5"/>
      <c r="D34" s="4" t="s">
        <v>71</v>
      </c>
      <c r="F34" s="89">
        <f t="shared" si="9"/>
        <v>0</v>
      </c>
      <c r="G34" s="78"/>
      <c r="H34" s="79"/>
      <c r="I34" s="78"/>
      <c r="J34" s="80"/>
      <c r="K34" s="79"/>
      <c r="L34" s="81"/>
      <c r="M34" s="78"/>
      <c r="N34" s="82"/>
    </row>
    <row r="35" spans="1:26" s="4" customFormat="1" ht="22.5" customHeight="1" x14ac:dyDescent="0.25">
      <c r="A35" s="5"/>
      <c r="D35" s="4" t="s">
        <v>72</v>
      </c>
      <c r="F35" s="89">
        <f t="shared" si="9"/>
        <v>0</v>
      </c>
      <c r="G35" s="78"/>
      <c r="H35" s="79"/>
      <c r="I35" s="78"/>
      <c r="J35" s="80"/>
      <c r="K35" s="79"/>
      <c r="L35" s="81"/>
      <c r="M35" s="78"/>
      <c r="N35" s="82"/>
    </row>
    <row r="36" spans="1:26" s="4" customFormat="1" ht="22.5" customHeight="1" x14ac:dyDescent="0.25">
      <c r="A36" s="5"/>
      <c r="D36" s="4" t="s">
        <v>73</v>
      </c>
      <c r="F36" s="89">
        <f t="shared" si="9"/>
        <v>0</v>
      </c>
      <c r="G36" s="78"/>
      <c r="H36" s="79"/>
      <c r="I36" s="78"/>
      <c r="J36" s="80"/>
      <c r="K36" s="79"/>
      <c r="L36" s="81"/>
      <c r="M36" s="78"/>
      <c r="N36" s="82"/>
    </row>
    <row r="37" spans="1:26" s="4" customFormat="1" ht="22.5" customHeight="1" x14ac:dyDescent="0.25">
      <c r="A37" s="5"/>
      <c r="D37" s="4" t="s">
        <v>74</v>
      </c>
      <c r="F37" s="89">
        <f t="shared" si="9"/>
        <v>0</v>
      </c>
      <c r="G37" s="78"/>
      <c r="H37" s="79"/>
      <c r="I37" s="78"/>
      <c r="J37" s="80"/>
      <c r="K37" s="79"/>
      <c r="L37" s="81"/>
      <c r="M37" s="78"/>
      <c r="N37" s="82"/>
    </row>
    <row r="38" spans="1:26" s="4" customFormat="1" ht="22.5" customHeight="1" x14ac:dyDescent="0.25">
      <c r="A38" s="5"/>
      <c r="D38" s="4" t="s">
        <v>75</v>
      </c>
      <c r="F38" s="89">
        <f t="shared" si="9"/>
        <v>0</v>
      </c>
      <c r="G38" s="78"/>
      <c r="H38" s="79"/>
      <c r="I38" s="78"/>
      <c r="J38" s="80"/>
      <c r="K38" s="79"/>
      <c r="L38" s="81"/>
      <c r="M38" s="78"/>
      <c r="N38" s="82"/>
    </row>
    <row r="39" spans="1:26" s="4" customFormat="1" ht="22.5" customHeight="1" x14ac:dyDescent="0.25">
      <c r="A39" s="5"/>
      <c r="D39" s="4" t="s">
        <v>76</v>
      </c>
      <c r="F39" s="89">
        <f t="shared" si="9"/>
        <v>0</v>
      </c>
      <c r="G39" s="78"/>
      <c r="H39" s="79"/>
      <c r="I39" s="78"/>
      <c r="J39" s="80"/>
      <c r="K39" s="79"/>
      <c r="L39" s="81"/>
      <c r="M39" s="78"/>
      <c r="N39" s="82"/>
    </row>
    <row r="40" spans="1:26" s="4" customFormat="1" ht="22.5" customHeight="1" x14ac:dyDescent="0.25">
      <c r="A40" s="5"/>
      <c r="D40" s="4" t="s">
        <v>77</v>
      </c>
      <c r="F40" s="89">
        <f t="shared" si="9"/>
        <v>0</v>
      </c>
      <c r="G40" s="78"/>
      <c r="H40" s="79"/>
      <c r="I40" s="78"/>
      <c r="J40" s="80"/>
      <c r="K40" s="79"/>
      <c r="L40" s="81"/>
      <c r="M40" s="78"/>
      <c r="N40" s="82"/>
      <c r="P40" s="272" t="s">
        <v>79</v>
      </c>
      <c r="Q40" s="272"/>
      <c r="R40" s="273"/>
      <c r="S40" s="273"/>
      <c r="T40" s="273"/>
      <c r="U40" s="273"/>
      <c r="V40" s="273"/>
    </row>
    <row r="41" spans="1:26" s="4" customFormat="1" ht="22.5" customHeight="1" x14ac:dyDescent="0.25">
      <c r="A41" s="5"/>
      <c r="D41" s="4" t="s">
        <v>78</v>
      </c>
      <c r="F41" s="89">
        <f t="shared" si="9"/>
        <v>0</v>
      </c>
      <c r="G41" s="78"/>
      <c r="H41" s="79"/>
      <c r="I41" s="78"/>
      <c r="J41" s="80"/>
      <c r="K41" s="79"/>
      <c r="L41" s="81"/>
      <c r="M41" s="78"/>
      <c r="N41" s="82"/>
      <c r="P41" s="274" t="str">
        <f>$G$8&amp;" ca. 15%"</f>
        <v>Bitte wählen ca. 15%</v>
      </c>
      <c r="Q41" s="274" t="str">
        <f>$H$8&amp;" ca. 15%"</f>
        <v>Bitte wählen ca. 15%</v>
      </c>
      <c r="R41" s="274" t="str">
        <f>$I$8&amp;" ca. 15%"</f>
        <v>Radweg ca. 15%</v>
      </c>
      <c r="S41" s="274" t="str">
        <f>$J$8&amp;" ca. 15%"</f>
        <v>Rad/Gehweg ca. 15%</v>
      </c>
      <c r="T41" s="274" t="str">
        <f>$K$8&amp;" ca. 15%"</f>
        <v>Gehweg ca. 15%</v>
      </c>
      <c r="U41" s="274" t="str">
        <f t="shared" ref="U41:V41" si="10">L24&amp;" ca. 15%"</f>
        <v>Bitte wählen ca. 15%</v>
      </c>
      <c r="V41" s="274" t="str">
        <f t="shared" si="10"/>
        <v>Bitte wählen ca. 15%</v>
      </c>
      <c r="W41" s="274" t="str">
        <f>$L$8&amp;" ca. 15%"</f>
        <v>Bitte wählen ca. 15%</v>
      </c>
      <c r="X41" s="274" t="str">
        <f>$M$8&amp;" ca. 15%"</f>
        <v>Bitte wählen ca. 15%</v>
      </c>
      <c r="Y41" s="274" t="str">
        <f>$N$8&amp;" ca. 15%"</f>
        <v>Bitte wählen ca. 15%</v>
      </c>
    </row>
    <row r="42" spans="1:26" s="4" customFormat="1" ht="22.5" customHeight="1" x14ac:dyDescent="0.25">
      <c r="A42" s="5"/>
      <c r="D42" s="4" t="s">
        <v>80</v>
      </c>
      <c r="F42" s="89">
        <f t="shared" si="9"/>
        <v>0</v>
      </c>
      <c r="G42" s="78"/>
      <c r="H42" s="79"/>
      <c r="I42" s="78"/>
      <c r="J42" s="80"/>
      <c r="K42" s="79"/>
      <c r="L42" s="81"/>
      <c r="M42" s="78"/>
      <c r="N42" s="82"/>
      <c r="P42" s="274"/>
      <c r="Q42" s="274"/>
      <c r="R42" s="274"/>
      <c r="S42" s="274"/>
      <c r="T42" s="274"/>
      <c r="U42" s="274"/>
      <c r="V42" s="274"/>
      <c r="W42" s="274"/>
      <c r="X42" s="274"/>
      <c r="Y42" s="274"/>
    </row>
    <row r="43" spans="1:26" s="4" customFormat="1" ht="22.5" customHeight="1" x14ac:dyDescent="0.25">
      <c r="A43" s="5"/>
      <c r="C43" s="4">
        <v>22</v>
      </c>
      <c r="D43" s="6" t="s">
        <v>8</v>
      </c>
      <c r="F43" s="89">
        <f t="shared" si="9"/>
        <v>0</v>
      </c>
      <c r="G43" s="78"/>
      <c r="H43" s="79"/>
      <c r="I43" s="78"/>
      <c r="J43" s="80"/>
      <c r="K43" s="79"/>
      <c r="L43" s="81"/>
      <c r="M43" s="78"/>
      <c r="N43" s="82"/>
      <c r="P43" s="274"/>
      <c r="Q43" s="274"/>
      <c r="R43" s="274"/>
      <c r="S43" s="274"/>
      <c r="T43" s="274"/>
      <c r="U43" s="274"/>
      <c r="V43" s="274"/>
      <c r="W43" s="274"/>
      <c r="X43" s="274"/>
      <c r="Y43" s="274"/>
    </row>
    <row r="44" spans="1:26" s="4" customFormat="1" ht="22.5" customHeight="1" thickBot="1" x14ac:dyDescent="0.3">
      <c r="A44" s="5"/>
      <c r="C44" s="4">
        <v>29</v>
      </c>
      <c r="D44" s="6" t="s">
        <v>126</v>
      </c>
      <c r="E44" s="4" t="s">
        <v>6</v>
      </c>
      <c r="F44" s="89">
        <f t="shared" si="9"/>
        <v>0</v>
      </c>
      <c r="G44" s="78"/>
      <c r="H44" s="79"/>
      <c r="I44" s="63"/>
      <c r="J44" s="65"/>
      <c r="K44" s="64"/>
      <c r="L44" s="66"/>
      <c r="M44" s="63"/>
      <c r="N44" s="67"/>
      <c r="P44" s="234">
        <f>ROUND(((SUM(G32:G43))*0.15),2)</f>
        <v>0</v>
      </c>
      <c r="Q44" s="234">
        <f>ROUND(((SUM(H32:H43))*0.15),2)</f>
        <v>0</v>
      </c>
      <c r="R44" s="234">
        <f t="shared" ref="R44:V44" si="11">ROUND(((SUM(I32:I43))*0.15),2)</f>
        <v>0</v>
      </c>
      <c r="S44" s="234">
        <f t="shared" si="11"/>
        <v>0</v>
      </c>
      <c r="T44" s="234">
        <f t="shared" si="11"/>
        <v>0</v>
      </c>
      <c r="U44" s="234">
        <f t="shared" si="11"/>
        <v>0</v>
      </c>
      <c r="V44" s="234">
        <f t="shared" si="11"/>
        <v>0</v>
      </c>
      <c r="W44" s="234">
        <f>ROUND(((SUM(L32:L43))*0.15),2)</f>
        <v>0</v>
      </c>
      <c r="X44" s="234">
        <f t="shared" ref="X44:Y44" si="12">ROUND(((SUM(M32:M43))*0.15),2)</f>
        <v>0</v>
      </c>
      <c r="Y44" s="234">
        <f t="shared" si="12"/>
        <v>0</v>
      </c>
      <c r="Z44" s="233"/>
    </row>
    <row r="45" spans="1:26" s="4" customFormat="1" ht="22.5" customHeight="1" thickTop="1" thickBot="1" x14ac:dyDescent="0.3">
      <c r="A45" s="51"/>
      <c r="B45" s="52"/>
      <c r="C45" s="52" t="s">
        <v>81</v>
      </c>
      <c r="D45" s="52"/>
      <c r="E45" s="52"/>
      <c r="F45" s="90">
        <f t="shared" ref="F45:M45" si="13">SUM(F32:F44)</f>
        <v>0</v>
      </c>
      <c r="G45" s="91">
        <f t="shared" si="13"/>
        <v>0</v>
      </c>
      <c r="H45" s="92">
        <f t="shared" ref="H45" si="14">SUM(H32:H44)</f>
        <v>0</v>
      </c>
      <c r="I45" s="91">
        <f t="shared" si="13"/>
        <v>0</v>
      </c>
      <c r="J45" s="93">
        <f t="shared" si="13"/>
        <v>0</v>
      </c>
      <c r="K45" s="92">
        <f t="shared" si="13"/>
        <v>0</v>
      </c>
      <c r="L45" s="94">
        <f t="shared" si="13"/>
        <v>0</v>
      </c>
      <c r="M45" s="93">
        <f t="shared" si="13"/>
        <v>0</v>
      </c>
      <c r="N45" s="95">
        <f>SUM(N32:N44)</f>
        <v>0</v>
      </c>
      <c r="U45" s="116"/>
      <c r="V45" s="116"/>
    </row>
    <row r="46" spans="1:26" s="19" customFormat="1" ht="52.5" customHeight="1" thickTop="1" x14ac:dyDescent="0.2">
      <c r="A46" s="35"/>
      <c r="B46" s="36"/>
      <c r="C46" s="36"/>
      <c r="D46" s="2" t="s">
        <v>26</v>
      </c>
      <c r="E46" s="36"/>
      <c r="F46" s="117" t="s">
        <v>5</v>
      </c>
      <c r="G46" s="213" t="str">
        <f>$G$8</f>
        <v>Bitte wählen</v>
      </c>
      <c r="H46" s="214" t="str">
        <f>$H$8</f>
        <v>Bitte wählen</v>
      </c>
      <c r="I46" s="217" t="str">
        <f>$I$8</f>
        <v>Radweg</v>
      </c>
      <c r="J46" s="214" t="str">
        <f>$J$8</f>
        <v>Rad/Gehweg</v>
      </c>
      <c r="K46" s="136" t="str">
        <f>$K$8</f>
        <v>Gehweg</v>
      </c>
      <c r="L46" s="217" t="str">
        <f>$L$8</f>
        <v>Bitte wählen</v>
      </c>
      <c r="M46" s="214" t="str">
        <f>$M$8</f>
        <v>Bitte wählen</v>
      </c>
      <c r="N46" s="136" t="str">
        <f>$N$8</f>
        <v>Bitte wählen</v>
      </c>
      <c r="U46" s="116"/>
      <c r="V46" s="116"/>
      <c r="X46" s="164"/>
      <c r="Y46" s="164"/>
    </row>
    <row r="47" spans="1:26" s="19" customFormat="1" ht="15" customHeight="1" x14ac:dyDescent="0.2">
      <c r="A47" s="18"/>
      <c r="D47" s="151" t="s">
        <v>19</v>
      </c>
      <c r="F47" s="218"/>
      <c r="G47" s="152" t="str">
        <f>$G$9</f>
        <v/>
      </c>
      <c r="H47" s="230" t="str">
        <f>$H$9</f>
        <v/>
      </c>
      <c r="I47" s="221" t="str">
        <f>$I$9</f>
        <v/>
      </c>
      <c r="J47" s="222" t="str">
        <f>$J$9</f>
        <v/>
      </c>
      <c r="K47" s="223" t="str">
        <f>$K$9</f>
        <v/>
      </c>
      <c r="L47" s="224" t="str">
        <f>$L$9</f>
        <v/>
      </c>
      <c r="M47" s="225" t="str">
        <f>$M$9</f>
        <v/>
      </c>
      <c r="N47" s="225" t="str">
        <f>$N$9</f>
        <v/>
      </c>
      <c r="U47" s="4"/>
      <c r="V47" s="4"/>
      <c r="X47" s="164"/>
      <c r="Y47" s="164"/>
    </row>
    <row r="48" spans="1:26" x14ac:dyDescent="0.25">
      <c r="A48" s="157"/>
      <c r="B48" s="158"/>
      <c r="C48" s="158"/>
      <c r="D48" s="158"/>
      <c r="E48" s="158"/>
      <c r="F48" s="226" t="s">
        <v>28</v>
      </c>
      <c r="G48" s="158" t="s">
        <v>28</v>
      </c>
      <c r="H48" s="160" t="s">
        <v>28</v>
      </c>
      <c r="I48" s="163" t="s">
        <v>28</v>
      </c>
      <c r="J48" s="159" t="s">
        <v>28</v>
      </c>
      <c r="K48" s="162" t="s">
        <v>28</v>
      </c>
      <c r="L48" s="229" t="s">
        <v>28</v>
      </c>
      <c r="M48" s="159" t="s">
        <v>28</v>
      </c>
      <c r="N48" s="159" t="s">
        <v>28</v>
      </c>
      <c r="U48" s="4"/>
      <c r="V48" s="4"/>
      <c r="X48" s="164"/>
      <c r="Y48" s="164"/>
    </row>
    <row r="49" spans="1:25" s="4" customFormat="1" ht="22.5" customHeight="1" x14ac:dyDescent="0.25">
      <c r="A49" s="5"/>
      <c r="B49" s="4" t="s">
        <v>33</v>
      </c>
      <c r="C49" s="4" t="s">
        <v>34</v>
      </c>
      <c r="F49" s="37"/>
      <c r="G49" s="38"/>
      <c r="H49" s="41"/>
      <c r="I49" s="42"/>
      <c r="J49" s="38"/>
      <c r="K49" s="41"/>
      <c r="L49" s="53"/>
      <c r="M49" s="40"/>
      <c r="N49" s="54"/>
    </row>
    <row r="50" spans="1:25" s="4" customFormat="1" ht="22.5" customHeight="1" x14ac:dyDescent="0.25">
      <c r="A50" s="5"/>
      <c r="C50" s="4">
        <v>31</v>
      </c>
      <c r="D50" s="4" t="s">
        <v>82</v>
      </c>
      <c r="F50" s="89">
        <f t="shared" ref="F50:F55" si="15">SUM(G50:N50)</f>
        <v>0</v>
      </c>
      <c r="G50" s="78"/>
      <c r="H50" s="79"/>
      <c r="I50" s="81"/>
      <c r="J50" s="78"/>
      <c r="K50" s="79"/>
      <c r="L50" s="83"/>
      <c r="M50" s="80"/>
      <c r="N50" s="84"/>
      <c r="P50" s="272" t="s">
        <v>79</v>
      </c>
      <c r="Q50" s="272"/>
      <c r="R50" s="273"/>
      <c r="S50" s="273"/>
      <c r="T50" s="273"/>
      <c r="U50" s="273"/>
      <c r="V50" s="273"/>
    </row>
    <row r="51" spans="1:25" s="4" customFormat="1" ht="22.5" customHeight="1" x14ac:dyDescent="0.25">
      <c r="A51" s="5"/>
      <c r="C51" s="4">
        <v>32</v>
      </c>
      <c r="D51" s="4" t="s">
        <v>9</v>
      </c>
      <c r="F51" s="89">
        <f t="shared" si="15"/>
        <v>0</v>
      </c>
      <c r="G51" s="78"/>
      <c r="H51" s="79"/>
      <c r="I51" s="81"/>
      <c r="J51" s="78"/>
      <c r="K51" s="79"/>
      <c r="L51" s="83"/>
      <c r="M51" s="80"/>
      <c r="N51" s="84"/>
      <c r="P51" s="274" t="str">
        <f>$G$8&amp;" ca. 15%"</f>
        <v>Bitte wählen ca. 15%</v>
      </c>
      <c r="Q51" s="274" t="str">
        <f>$H$8&amp;" ca. 15%"</f>
        <v>Bitte wählen ca. 15%</v>
      </c>
      <c r="R51" s="274" t="str">
        <f>$I$8&amp;" ca. 15%"</f>
        <v>Radweg ca. 15%</v>
      </c>
      <c r="S51" s="274" t="str">
        <f>$J$8&amp;" ca. 15%"</f>
        <v>Rad/Gehweg ca. 15%</v>
      </c>
      <c r="T51" s="274" t="str">
        <f>$K$8&amp;" ca. 15%"</f>
        <v>Gehweg ca. 15%</v>
      </c>
      <c r="U51" s="274" t="str">
        <f t="shared" ref="U51:V51" si="16">L34&amp;" ca. 15%"</f>
        <v xml:space="preserve"> ca. 15%</v>
      </c>
      <c r="V51" s="274" t="str">
        <f t="shared" si="16"/>
        <v xml:space="preserve"> ca. 15%</v>
      </c>
      <c r="W51" s="274" t="str">
        <f>$L$8&amp;" ca. 15%"</f>
        <v>Bitte wählen ca. 15%</v>
      </c>
      <c r="X51" s="274" t="str">
        <f>$M$8&amp;" ca. 15%"</f>
        <v>Bitte wählen ca. 15%</v>
      </c>
      <c r="Y51" s="274" t="str">
        <f>$N$8&amp;" ca. 15%"</f>
        <v>Bitte wählen ca. 15%</v>
      </c>
    </row>
    <row r="52" spans="1:25" s="4" customFormat="1" ht="22.5" customHeight="1" x14ac:dyDescent="0.25">
      <c r="A52" s="5"/>
      <c r="C52" s="4">
        <v>33</v>
      </c>
      <c r="D52" s="4" t="s">
        <v>10</v>
      </c>
      <c r="F52" s="89">
        <f t="shared" si="15"/>
        <v>0</v>
      </c>
      <c r="G52" s="78"/>
      <c r="H52" s="79"/>
      <c r="I52" s="81"/>
      <c r="J52" s="78"/>
      <c r="K52" s="79"/>
      <c r="L52" s="83"/>
      <c r="M52" s="80"/>
      <c r="N52" s="84"/>
      <c r="P52" s="274"/>
      <c r="Q52" s="274"/>
      <c r="R52" s="274"/>
      <c r="S52" s="274"/>
      <c r="T52" s="274"/>
      <c r="U52" s="274"/>
      <c r="V52" s="274"/>
      <c r="W52" s="274"/>
      <c r="X52" s="274"/>
      <c r="Y52" s="274"/>
    </row>
    <row r="53" spans="1:25" s="4" customFormat="1" ht="22.5" customHeight="1" x14ac:dyDescent="0.25">
      <c r="A53" s="5"/>
      <c r="C53" s="4">
        <v>34</v>
      </c>
      <c r="D53" s="4" t="s">
        <v>100</v>
      </c>
      <c r="F53" s="89">
        <f t="shared" si="15"/>
        <v>0</v>
      </c>
      <c r="G53" s="78"/>
      <c r="H53" s="79"/>
      <c r="I53" s="81"/>
      <c r="J53" s="78"/>
      <c r="K53" s="79"/>
      <c r="L53" s="83"/>
      <c r="M53" s="80"/>
      <c r="N53" s="84"/>
      <c r="P53" s="274"/>
      <c r="Q53" s="274"/>
      <c r="R53" s="274"/>
      <c r="S53" s="274"/>
      <c r="T53" s="274"/>
      <c r="U53" s="274"/>
      <c r="V53" s="274"/>
      <c r="W53" s="274"/>
      <c r="X53" s="274"/>
      <c r="Y53" s="274"/>
    </row>
    <row r="54" spans="1:25" s="4" customFormat="1" ht="22.5" customHeight="1" x14ac:dyDescent="0.25">
      <c r="A54" s="5"/>
      <c r="C54" s="4">
        <v>35</v>
      </c>
      <c r="D54" s="4" t="s">
        <v>11</v>
      </c>
      <c r="F54" s="89">
        <f t="shared" si="15"/>
        <v>0</v>
      </c>
      <c r="G54" s="78"/>
      <c r="H54" s="79"/>
      <c r="I54" s="81"/>
      <c r="J54" s="78"/>
      <c r="K54" s="79"/>
      <c r="L54" s="83"/>
      <c r="M54" s="80"/>
      <c r="N54" s="84"/>
      <c r="P54" s="234">
        <f>ROUND(((SUM(G50:G56))*0.15),2)</f>
        <v>0</v>
      </c>
      <c r="Q54" s="234">
        <f t="shared" ref="Q54:V54" si="17">ROUND(((SUM(H50:H56))*0.15),2)</f>
        <v>0</v>
      </c>
      <c r="R54" s="234">
        <f t="shared" si="17"/>
        <v>0</v>
      </c>
      <c r="S54" s="234">
        <f t="shared" si="17"/>
        <v>0</v>
      </c>
      <c r="T54" s="234">
        <f t="shared" si="17"/>
        <v>0</v>
      </c>
      <c r="U54" s="234">
        <f t="shared" si="17"/>
        <v>0</v>
      </c>
      <c r="V54" s="234">
        <f t="shared" si="17"/>
        <v>0</v>
      </c>
      <c r="W54" s="234">
        <f>ROUND(((SUM(L50:L56))*0.15),2)</f>
        <v>0</v>
      </c>
      <c r="X54" s="234">
        <f>ROUND(((SUM(M50:M56))*0.15),2)</f>
        <v>0</v>
      </c>
      <c r="Y54" s="234">
        <f>ROUND(((SUM(N50:N56))*0.15),2)</f>
        <v>0</v>
      </c>
    </row>
    <row r="55" spans="1:25" s="4" customFormat="1" ht="22.5" customHeight="1" x14ac:dyDescent="0.25">
      <c r="A55" s="5"/>
      <c r="C55" s="4">
        <v>36</v>
      </c>
      <c r="D55" s="4" t="s">
        <v>12</v>
      </c>
      <c r="F55" s="89">
        <f t="shared" si="15"/>
        <v>0</v>
      </c>
      <c r="G55" s="78"/>
      <c r="H55" s="79"/>
      <c r="I55" s="81"/>
      <c r="J55" s="78"/>
      <c r="K55" s="79"/>
      <c r="L55" s="83"/>
      <c r="M55" s="80"/>
      <c r="N55" s="84"/>
    </row>
    <row r="56" spans="1:25" s="4" customFormat="1" ht="22.5" customHeight="1" x14ac:dyDescent="0.25">
      <c r="A56" s="5"/>
      <c r="C56" s="4">
        <v>37</v>
      </c>
      <c r="D56" s="4" t="s">
        <v>85</v>
      </c>
      <c r="F56" s="89">
        <f>SUM(G56:N56)</f>
        <v>0</v>
      </c>
      <c r="G56" s="78"/>
      <c r="H56" s="79"/>
      <c r="I56" s="81"/>
      <c r="J56" s="78"/>
      <c r="K56" s="79"/>
      <c r="L56" s="83"/>
      <c r="M56" s="80"/>
      <c r="N56" s="84"/>
    </row>
    <row r="57" spans="1:25" s="4" customFormat="1" ht="22.5" customHeight="1" thickBot="1" x14ac:dyDescent="0.3">
      <c r="A57" s="5"/>
      <c r="C57" s="4">
        <v>39</v>
      </c>
      <c r="D57" s="4" t="s">
        <v>126</v>
      </c>
      <c r="E57" s="4" t="s">
        <v>6</v>
      </c>
      <c r="F57" s="89">
        <f>SUM(G57:N57)</f>
        <v>0</v>
      </c>
      <c r="G57" s="78"/>
      <c r="H57" s="79"/>
      <c r="I57" s="81"/>
      <c r="J57" s="78"/>
      <c r="K57" s="79"/>
      <c r="L57" s="83"/>
      <c r="M57" s="80"/>
      <c r="N57" s="84"/>
    </row>
    <row r="58" spans="1:25" s="4" customFormat="1" ht="22.5" customHeight="1" thickTop="1" thickBot="1" x14ac:dyDescent="0.3">
      <c r="A58" s="51"/>
      <c r="B58" s="52"/>
      <c r="C58" s="52" t="s">
        <v>86</v>
      </c>
      <c r="D58" s="52"/>
      <c r="E58" s="52"/>
      <c r="F58" s="90">
        <f t="shared" ref="F58:N58" si="18">SUM(F50:F57)</f>
        <v>0</v>
      </c>
      <c r="G58" s="91">
        <f t="shared" si="18"/>
        <v>0</v>
      </c>
      <c r="H58" s="92">
        <f t="shared" si="18"/>
        <v>0</v>
      </c>
      <c r="I58" s="94">
        <f t="shared" si="18"/>
        <v>0</v>
      </c>
      <c r="J58" s="91">
        <f t="shared" si="18"/>
        <v>0</v>
      </c>
      <c r="K58" s="92">
        <f t="shared" si="18"/>
        <v>0</v>
      </c>
      <c r="L58" s="96">
        <f t="shared" si="18"/>
        <v>0</v>
      </c>
      <c r="M58" s="93">
        <f t="shared" si="18"/>
        <v>0</v>
      </c>
      <c r="N58" s="97">
        <f t="shared" si="18"/>
        <v>0</v>
      </c>
    </row>
    <row r="59" spans="1:25" s="4" customFormat="1" ht="22.5" customHeight="1" thickTop="1" x14ac:dyDescent="0.25">
      <c r="A59" s="5"/>
      <c r="B59" s="4" t="s">
        <v>36</v>
      </c>
      <c r="C59" s="4" t="s">
        <v>37</v>
      </c>
      <c r="F59" s="37"/>
      <c r="G59" s="38"/>
      <c r="H59" s="41"/>
      <c r="I59" s="42"/>
      <c r="J59" s="38"/>
      <c r="K59" s="41"/>
      <c r="L59" s="53"/>
      <c r="M59" s="40"/>
      <c r="N59" s="54"/>
    </row>
    <row r="60" spans="1:25" s="4" customFormat="1" ht="22.5" customHeight="1" x14ac:dyDescent="0.25">
      <c r="A60" s="5"/>
      <c r="C60" s="4">
        <v>41</v>
      </c>
      <c r="D60" s="4" t="s">
        <v>13</v>
      </c>
      <c r="F60" s="89">
        <f t="shared" ref="F60:F67" si="19">SUM(G60:N60)</f>
        <v>0</v>
      </c>
      <c r="G60" s="78"/>
      <c r="H60" s="79"/>
      <c r="I60" s="81"/>
      <c r="J60" s="78"/>
      <c r="K60" s="79"/>
      <c r="L60" s="83"/>
      <c r="M60" s="80"/>
      <c r="N60" s="84"/>
      <c r="P60" s="272" t="s">
        <v>79</v>
      </c>
      <c r="Q60" s="272"/>
      <c r="R60" s="273"/>
      <c r="S60" s="273"/>
      <c r="T60" s="273"/>
      <c r="U60" s="273"/>
      <c r="V60" s="273"/>
    </row>
    <row r="61" spans="1:25" s="4" customFormat="1" ht="22.5" customHeight="1" x14ac:dyDescent="0.25">
      <c r="A61" s="5"/>
      <c r="C61" s="4">
        <v>42</v>
      </c>
      <c r="D61" s="4" t="s">
        <v>14</v>
      </c>
      <c r="F61" s="89">
        <f t="shared" si="19"/>
        <v>0</v>
      </c>
      <c r="G61" s="78"/>
      <c r="H61" s="79"/>
      <c r="I61" s="81"/>
      <c r="J61" s="78"/>
      <c r="K61" s="79"/>
      <c r="L61" s="83"/>
      <c r="M61" s="80"/>
      <c r="N61" s="84"/>
      <c r="P61" s="274" t="str">
        <f>$G$8&amp;" ca. 15%"</f>
        <v>Bitte wählen ca. 15%</v>
      </c>
      <c r="Q61" s="274" t="str">
        <f>$H$8&amp;" ca. 15%"</f>
        <v>Bitte wählen ca. 15%</v>
      </c>
      <c r="R61" s="274" t="str">
        <f>$I$8&amp;" ca. 15%"</f>
        <v>Radweg ca. 15%</v>
      </c>
      <c r="S61" s="274" t="str">
        <f>$J$8&amp;" ca. 15%"</f>
        <v>Rad/Gehweg ca. 15%</v>
      </c>
      <c r="T61" s="274" t="str">
        <f>$K$8&amp;" ca. 15%"</f>
        <v>Gehweg ca. 15%</v>
      </c>
      <c r="U61" s="274" t="str">
        <f t="shared" ref="U61:V61" si="20">L44&amp;" ca. 15%"</f>
        <v xml:space="preserve"> ca. 15%</v>
      </c>
      <c r="V61" s="274" t="str">
        <f t="shared" si="20"/>
        <v xml:space="preserve"> ca. 15%</v>
      </c>
      <c r="W61" s="274" t="str">
        <f>$L$8&amp;" ca. 15%"</f>
        <v>Bitte wählen ca. 15%</v>
      </c>
      <c r="X61" s="274" t="str">
        <f>$M$8&amp;" ca. 15%"</f>
        <v>Bitte wählen ca. 15%</v>
      </c>
      <c r="Y61" s="274" t="str">
        <f>$N$8&amp;" ca. 15%"</f>
        <v>Bitte wählen ca. 15%</v>
      </c>
    </row>
    <row r="62" spans="1:25" s="4" customFormat="1" ht="22.5" customHeight="1" x14ac:dyDescent="0.25">
      <c r="A62" s="5"/>
      <c r="C62" s="4">
        <v>43</v>
      </c>
      <c r="D62" s="4" t="s">
        <v>87</v>
      </c>
      <c r="F62" s="89">
        <f t="shared" si="19"/>
        <v>0</v>
      </c>
      <c r="G62" s="78"/>
      <c r="H62" s="79"/>
      <c r="I62" s="81"/>
      <c r="J62" s="78"/>
      <c r="K62" s="79"/>
      <c r="L62" s="83"/>
      <c r="M62" s="80"/>
      <c r="N62" s="84"/>
      <c r="P62" s="274"/>
      <c r="Q62" s="274"/>
      <c r="R62" s="274"/>
      <c r="S62" s="274"/>
      <c r="T62" s="274"/>
      <c r="U62" s="274"/>
      <c r="V62" s="274"/>
      <c r="W62" s="274"/>
      <c r="X62" s="274"/>
      <c r="Y62" s="274"/>
    </row>
    <row r="63" spans="1:25" s="4" customFormat="1" ht="22.5" customHeight="1" x14ac:dyDescent="0.25">
      <c r="A63" s="5"/>
      <c r="C63" s="4">
        <v>44</v>
      </c>
      <c r="D63" s="4" t="s">
        <v>15</v>
      </c>
      <c r="F63" s="89">
        <f t="shared" si="19"/>
        <v>0</v>
      </c>
      <c r="G63" s="78"/>
      <c r="H63" s="79"/>
      <c r="I63" s="81"/>
      <c r="J63" s="78"/>
      <c r="K63" s="79"/>
      <c r="L63" s="83"/>
      <c r="M63" s="80"/>
      <c r="N63" s="84"/>
      <c r="P63" s="274"/>
      <c r="Q63" s="274"/>
      <c r="R63" s="274"/>
      <c r="S63" s="274"/>
      <c r="T63" s="274"/>
      <c r="U63" s="274"/>
      <c r="V63" s="274"/>
      <c r="W63" s="274"/>
      <c r="X63" s="274"/>
      <c r="Y63" s="274"/>
    </row>
    <row r="64" spans="1:25" s="4" customFormat="1" ht="22.5" customHeight="1" x14ac:dyDescent="0.25">
      <c r="A64" s="5"/>
      <c r="C64" s="4">
        <v>45</v>
      </c>
      <c r="D64" s="4" t="s">
        <v>16</v>
      </c>
      <c r="F64" s="89">
        <f t="shared" si="19"/>
        <v>0</v>
      </c>
      <c r="G64" s="78"/>
      <c r="H64" s="79"/>
      <c r="I64" s="81"/>
      <c r="J64" s="78"/>
      <c r="K64" s="79"/>
      <c r="L64" s="83"/>
      <c r="M64" s="80"/>
      <c r="N64" s="84"/>
      <c r="P64" s="234">
        <f>ROUND(((SUM(G60:G66))*0.15),2)</f>
        <v>0</v>
      </c>
      <c r="Q64" s="234">
        <f t="shared" ref="Q64:V64" si="21">ROUND(((SUM(H60:H66))*0.15),2)</f>
        <v>0</v>
      </c>
      <c r="R64" s="234">
        <f t="shared" si="21"/>
        <v>0</v>
      </c>
      <c r="S64" s="234">
        <f t="shared" si="21"/>
        <v>0</v>
      </c>
      <c r="T64" s="234">
        <f t="shared" si="21"/>
        <v>0</v>
      </c>
      <c r="U64" s="234">
        <f t="shared" si="21"/>
        <v>0</v>
      </c>
      <c r="V64" s="234">
        <f t="shared" si="21"/>
        <v>0</v>
      </c>
      <c r="W64" s="234">
        <f>ROUND(((SUM(L60:L66))*0.15),2)</f>
        <v>0</v>
      </c>
      <c r="X64" s="234">
        <f>ROUND(((SUM(M60:M66))*0.15),2)</f>
        <v>0</v>
      </c>
      <c r="Y64" s="234">
        <f>ROUND(((SUM(N60:N66))*0.15),2)</f>
        <v>0</v>
      </c>
    </row>
    <row r="65" spans="1:14" s="4" customFormat="1" ht="22.5" customHeight="1" x14ac:dyDescent="0.25">
      <c r="A65" s="5"/>
      <c r="C65" s="4">
        <v>46</v>
      </c>
      <c r="D65" s="4" t="s">
        <v>101</v>
      </c>
      <c r="F65" s="89">
        <f t="shared" si="19"/>
        <v>0</v>
      </c>
      <c r="G65" s="78"/>
      <c r="H65" s="79"/>
      <c r="I65" s="81"/>
      <c r="J65" s="78"/>
      <c r="K65" s="79"/>
      <c r="L65" s="83"/>
      <c r="M65" s="80"/>
      <c r="N65" s="84"/>
    </row>
    <row r="66" spans="1:14" s="4" customFormat="1" ht="22.5" customHeight="1" x14ac:dyDescent="0.25">
      <c r="A66" s="5"/>
      <c r="C66" s="4">
        <v>47</v>
      </c>
      <c r="D66" s="4" t="s">
        <v>17</v>
      </c>
      <c r="F66" s="89">
        <f t="shared" si="19"/>
        <v>0</v>
      </c>
      <c r="G66" s="78"/>
      <c r="H66" s="79"/>
      <c r="I66" s="81"/>
      <c r="J66" s="78"/>
      <c r="K66" s="79"/>
      <c r="L66" s="83"/>
      <c r="M66" s="80"/>
      <c r="N66" s="84"/>
    </row>
    <row r="67" spans="1:14" s="4" customFormat="1" ht="22.5" customHeight="1" thickBot="1" x14ac:dyDescent="0.3">
      <c r="A67" s="5"/>
      <c r="C67" s="4">
        <v>49</v>
      </c>
      <c r="D67" s="4" t="s">
        <v>126</v>
      </c>
      <c r="E67" s="4" t="s">
        <v>6</v>
      </c>
      <c r="F67" s="89">
        <f t="shared" si="19"/>
        <v>0</v>
      </c>
      <c r="G67" s="78"/>
      <c r="H67" s="79"/>
      <c r="I67" s="81"/>
      <c r="J67" s="78"/>
      <c r="K67" s="79"/>
      <c r="L67" s="83"/>
      <c r="M67" s="80"/>
      <c r="N67" s="84"/>
    </row>
    <row r="68" spans="1:14" s="4" customFormat="1" ht="22.5" customHeight="1" thickTop="1" thickBot="1" x14ac:dyDescent="0.3">
      <c r="A68" s="51"/>
      <c r="B68" s="52"/>
      <c r="C68" s="52" t="s">
        <v>89</v>
      </c>
      <c r="D68" s="52"/>
      <c r="E68" s="52"/>
      <c r="F68" s="90">
        <f t="shared" ref="F68:N68" si="22">SUM(F60:F67)</f>
        <v>0</v>
      </c>
      <c r="G68" s="91">
        <f t="shared" si="22"/>
        <v>0</v>
      </c>
      <c r="H68" s="92">
        <f t="shared" ref="H68" si="23">SUM(H60:H67)</f>
        <v>0</v>
      </c>
      <c r="I68" s="94">
        <f t="shared" si="22"/>
        <v>0</v>
      </c>
      <c r="J68" s="91">
        <f t="shared" si="22"/>
        <v>0</v>
      </c>
      <c r="K68" s="92">
        <f t="shared" si="22"/>
        <v>0</v>
      </c>
      <c r="L68" s="96">
        <f t="shared" si="22"/>
        <v>0</v>
      </c>
      <c r="M68" s="93">
        <f t="shared" si="22"/>
        <v>0</v>
      </c>
      <c r="N68" s="97">
        <f t="shared" si="22"/>
        <v>0</v>
      </c>
    </row>
    <row r="69" spans="1:14" s="4" customFormat="1" ht="13.5" thickTop="1" x14ac:dyDescent="0.25"/>
    <row r="70" spans="1:14" s="4" customFormat="1" ht="12.75" x14ac:dyDescent="0.25"/>
    <row r="71" spans="1:14" s="4" customFormat="1" ht="12.75" x14ac:dyDescent="0.25"/>
    <row r="72" spans="1:14" s="4" customFormat="1" ht="12.75" x14ac:dyDescent="0.25"/>
    <row r="73" spans="1:14" s="4" customFormat="1" ht="12.75" x14ac:dyDescent="0.25"/>
    <row r="74" spans="1:14" s="4" customFormat="1" ht="12.75" x14ac:dyDescent="0.25"/>
    <row r="75" spans="1:14" s="4" customFormat="1" ht="12.75" x14ac:dyDescent="0.25"/>
    <row r="76" spans="1:14" s="4" customFormat="1" ht="12.75" x14ac:dyDescent="0.25"/>
    <row r="77" spans="1:14" s="4" customFormat="1" ht="12.75" x14ac:dyDescent="0.25"/>
    <row r="78" spans="1:14" s="4" customFormat="1" ht="12.75" x14ac:dyDescent="0.25"/>
    <row r="79" spans="1:14" s="4" customFormat="1" ht="12.75" x14ac:dyDescent="0.25"/>
    <row r="80" spans="1:14" s="4" customFormat="1" ht="12.75" x14ac:dyDescent="0.25"/>
    <row r="81" s="4" customFormat="1" ht="12.75" x14ac:dyDescent="0.25"/>
    <row r="82" s="4" customFormat="1" ht="12.75" x14ac:dyDescent="0.25"/>
    <row r="83" s="4" customFormat="1" ht="12.75" x14ac:dyDescent="0.25"/>
    <row r="84" s="4" customFormat="1" ht="12.75" x14ac:dyDescent="0.25"/>
    <row r="85" s="4" customFormat="1" ht="12.75" x14ac:dyDescent="0.25"/>
    <row r="86" s="4" customFormat="1" ht="12.75" x14ac:dyDescent="0.25"/>
    <row r="87" s="4" customFormat="1" ht="12.75" x14ac:dyDescent="0.25"/>
    <row r="88" s="4" customFormat="1" ht="12.75" x14ac:dyDescent="0.25"/>
    <row r="89" s="4" customFormat="1" ht="12.75" x14ac:dyDescent="0.25"/>
    <row r="90" s="4" customFormat="1" ht="12.75" x14ac:dyDescent="0.25"/>
    <row r="91" s="4" customFormat="1" ht="12.75" x14ac:dyDescent="0.25"/>
    <row r="92" s="4" customFormat="1" ht="12.75" x14ac:dyDescent="0.25"/>
    <row r="93" s="4" customFormat="1" ht="12.75" x14ac:dyDescent="0.25"/>
    <row r="94" s="4" customFormat="1" ht="12.75" x14ac:dyDescent="0.25"/>
    <row r="95" s="4" customFormat="1" ht="12.75" x14ac:dyDescent="0.25"/>
    <row r="96" s="4" customFormat="1" ht="12.75" x14ac:dyDescent="0.25"/>
    <row r="97" spans="1:22" s="4" customFormat="1" ht="12.75" x14ac:dyDescent="0.25"/>
    <row r="98" spans="1:22" s="4" customFormat="1" ht="12.75" x14ac:dyDescent="0.25"/>
    <row r="99" spans="1:22" s="4" customFormat="1" ht="12.75" x14ac:dyDescent="0.25"/>
    <row r="100" spans="1:22" s="4" customFormat="1" ht="12.75" x14ac:dyDescent="0.25"/>
    <row r="101" spans="1:22" s="4" customFormat="1" ht="12.75" x14ac:dyDescent="0.25"/>
    <row r="102" spans="1:22" s="4" customFormat="1" ht="12.75" x14ac:dyDescent="0.25"/>
    <row r="103" spans="1:22" s="4" customFormat="1" x14ac:dyDescent="0.25">
      <c r="U103" s="114"/>
      <c r="V103" s="114"/>
    </row>
    <row r="104" spans="1:22" s="4" customFormat="1" x14ac:dyDescent="0.25">
      <c r="U104" s="114"/>
      <c r="V104" s="114"/>
    </row>
    <row r="105" spans="1:22" s="114" customForma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22" s="114" customForma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22" s="114" customForma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22" s="114" customFormat="1" x14ac:dyDescent="0.25"/>
    <row r="109" spans="1:22" s="114" customFormat="1" x14ac:dyDescent="0.25"/>
    <row r="110" spans="1:22" s="114" customFormat="1" x14ac:dyDescent="0.25"/>
    <row r="111" spans="1:22" s="114" customFormat="1" x14ac:dyDescent="0.25"/>
    <row r="112" spans="1:22" s="114" customFormat="1" x14ac:dyDescent="0.25"/>
    <row r="113" spans="1:14" s="114" customFormat="1" x14ac:dyDescent="0.25"/>
    <row r="114" spans="1:14" s="114" customFormat="1" x14ac:dyDescent="0.25"/>
    <row r="115" spans="1:14" s="114" customFormat="1" x14ac:dyDescent="0.25"/>
    <row r="116" spans="1:14" s="114" customFormat="1" x14ac:dyDescent="0.25"/>
    <row r="117" spans="1:14" s="114" customFormat="1" x14ac:dyDescent="0.25"/>
    <row r="118" spans="1:14" s="114" customFormat="1" x14ac:dyDescent="0.25"/>
    <row r="119" spans="1:14" s="114" customFormat="1" x14ac:dyDescent="0.25"/>
    <row r="120" spans="1:14" s="114" customFormat="1" x14ac:dyDescent="0.25"/>
    <row r="121" spans="1:14" s="114" customFormat="1" x14ac:dyDescent="0.25"/>
    <row r="122" spans="1:14" s="114" customFormat="1" x14ac:dyDescent="0.25"/>
    <row r="123" spans="1:14" s="114" customFormat="1" x14ac:dyDescent="0.25"/>
    <row r="124" spans="1:14" s="114" customFormat="1" x14ac:dyDescent="0.25"/>
    <row r="125" spans="1:14" s="114" customFormat="1" x14ac:dyDescent="0.25"/>
    <row r="126" spans="1:14" s="114" customFormat="1" x14ac:dyDescent="0.25"/>
    <row r="127" spans="1:14" x14ac:dyDescent="0.25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</row>
    <row r="128" spans="1:14" x14ac:dyDescent="0.25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</row>
    <row r="129" spans="1:14" x14ac:dyDescent="0.25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</row>
  </sheetData>
  <sheetProtection sheet="1" objects="1" scenarios="1"/>
  <mergeCells count="46">
    <mergeCell ref="W51:W53"/>
    <mergeCell ref="X51:X53"/>
    <mergeCell ref="Y51:Y53"/>
    <mergeCell ref="P60:V60"/>
    <mergeCell ref="U61:U63"/>
    <mergeCell ref="V61:V63"/>
    <mergeCell ref="W61:W63"/>
    <mergeCell ref="X61:X63"/>
    <mergeCell ref="Y61:Y63"/>
    <mergeCell ref="P61:P63"/>
    <mergeCell ref="Q61:Q63"/>
    <mergeCell ref="R61:R63"/>
    <mergeCell ref="S61:S63"/>
    <mergeCell ref="T61:T63"/>
    <mergeCell ref="P50:V50"/>
    <mergeCell ref="P51:P53"/>
    <mergeCell ref="Q51:Q53"/>
    <mergeCell ref="R51:R53"/>
    <mergeCell ref="S51:S53"/>
    <mergeCell ref="T51:T53"/>
    <mergeCell ref="U51:U53"/>
    <mergeCell ref="V51:V53"/>
    <mergeCell ref="U41:U43"/>
    <mergeCell ref="V41:V43"/>
    <mergeCell ref="W41:W43"/>
    <mergeCell ref="X41:X43"/>
    <mergeCell ref="Y41:Y43"/>
    <mergeCell ref="P41:P43"/>
    <mergeCell ref="Q41:Q43"/>
    <mergeCell ref="R41:R43"/>
    <mergeCell ref="S41:S43"/>
    <mergeCell ref="T41:T43"/>
    <mergeCell ref="P14:P15"/>
    <mergeCell ref="L18:N18"/>
    <mergeCell ref="L19:N19"/>
    <mergeCell ref="L20:N20"/>
    <mergeCell ref="P40:V40"/>
    <mergeCell ref="M21:N21"/>
    <mergeCell ref="E5:H5"/>
    <mergeCell ref="M5:N5"/>
    <mergeCell ref="G7:H7"/>
    <mergeCell ref="E1:F1"/>
    <mergeCell ref="E2:H2"/>
    <mergeCell ref="L2:N2"/>
    <mergeCell ref="E3:H3"/>
    <mergeCell ref="E4:H4"/>
  </mergeCells>
  <dataValidations count="3">
    <dataValidation type="list" allowBlank="1" showInputMessage="1" showErrorMessage="1" sqref="G8:H8" xr:uid="{00000000-0002-0000-0100-000000000000}">
      <formula1>$V$23:$V$29</formula1>
    </dataValidation>
    <dataValidation type="list" allowBlank="1" showInputMessage="1" showErrorMessage="1" sqref="L2:N2" xr:uid="{00000000-0002-0000-0100-000001000000}">
      <formula1>"Bitte wählen,Vorprojekt Genauigkeit +/- 20% inkl. MWSt,Bauprojekt Genauigkeit +/- 10% inkl. MWSt"</formula1>
    </dataValidation>
    <dataValidation type="list" allowBlank="1" showInputMessage="1" showErrorMessage="1" sqref="L8:N8" xr:uid="{00000000-0002-0000-0100-000002000000}">
      <formula1>$V$10:$V$19</formula1>
    </dataValidation>
  </dataValidations>
  <pageMargins left="0.70866141732283472" right="0.70866141732283472" top="1.1811023622047245" bottom="0.47244094488188981" header="0.31496062992125984" footer="0.31496062992125984"/>
  <pageSetup paperSize="9" scale="79" fitToHeight="0" orientation="landscape" r:id="rId1"/>
  <headerFooter differentFirst="1" scaleWithDoc="0">
    <oddHeader>&amp;L&amp;"Arial,Standard"&amp;8&amp;G&amp;R&amp;"Arial,Standard"&amp;10&amp;G</oddHeader>
    <oddFooter>&amp;L&amp;"Arial,Standard"&amp;6 043.00.05 &amp;Z&amp;F&amp;R&amp;"Arial,Standard"&amp;6&amp;P/&amp;N</oddFooter>
    <firstHeader xml:space="preserve">&amp;L&amp;"Arial,Standard"&amp;8&amp;G
</firstHeader>
    <firstFooter>&amp;L&amp;"Arial,Standard"&amp;6 043.00.05 &amp;Z&amp;F&amp;R&amp;"Arial,Standard"&amp;6&amp;P/&amp;N</firstFooter>
  </headerFooter>
  <rowBreaks count="2" manualBreakCount="2">
    <brk id="23" max="13" man="1"/>
    <brk id="45" max="16383" man="1"/>
  </rowBreaks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107"/>
  <sheetViews>
    <sheetView showZeros="0" topLeftCell="D1" zoomScaleNormal="100" workbookViewId="0">
      <selection activeCell="G8" sqref="G8"/>
    </sheetView>
  </sheetViews>
  <sheetFormatPr baseColWidth="10" defaultRowHeight="15" x14ac:dyDescent="0.25"/>
  <cols>
    <col min="1" max="1" width="0.7109375" style="114" customWidth="1"/>
    <col min="2" max="3" width="2.85546875" style="114" customWidth="1"/>
    <col min="4" max="4" width="21.42578125" style="114" customWidth="1"/>
    <col min="5" max="5" width="21.85546875" style="114" customWidth="1"/>
    <col min="6" max="6" width="13.28515625" style="114" customWidth="1"/>
    <col min="7" max="10" width="13.85546875" style="114" customWidth="1"/>
    <col min="11" max="11" width="15.7109375" style="114" customWidth="1"/>
    <col min="12" max="13" width="13.85546875" style="114" customWidth="1"/>
    <col min="14" max="14" width="15.42578125" style="114" customWidth="1"/>
    <col min="15" max="19" width="13.85546875" style="114" customWidth="1"/>
    <col min="20" max="21" width="14.85546875" style="114" hidden="1" customWidth="1"/>
    <col min="22" max="22" width="14.85546875" style="114" customWidth="1"/>
    <col min="23" max="16384" width="11.42578125" style="114"/>
  </cols>
  <sheetData>
    <row r="1" spans="1:21" ht="20.100000000000001" customHeight="1" x14ac:dyDescent="0.25">
      <c r="A1" s="11"/>
      <c r="C1" s="11"/>
      <c r="D1" s="11" t="s">
        <v>0</v>
      </c>
      <c r="E1" s="265"/>
      <c r="F1" s="265"/>
      <c r="G1" s="113" t="s">
        <v>102</v>
      </c>
      <c r="H1" s="141">
        <v>84</v>
      </c>
      <c r="I1" s="1"/>
      <c r="J1" s="140" t="s">
        <v>20</v>
      </c>
      <c r="K1" s="1"/>
      <c r="L1" s="1"/>
    </row>
    <row r="2" spans="1:21" s="1" customFormat="1" ht="20.100000000000001" customHeight="1" x14ac:dyDescent="0.25">
      <c r="A2" s="11"/>
      <c r="C2" s="11"/>
      <c r="D2" s="11" t="s">
        <v>1</v>
      </c>
      <c r="E2" s="265"/>
      <c r="F2" s="265"/>
      <c r="G2" s="265"/>
      <c r="H2" s="265"/>
      <c r="J2" s="267" t="s">
        <v>21</v>
      </c>
      <c r="K2" s="267"/>
      <c r="L2" s="267"/>
    </row>
    <row r="3" spans="1:21" s="1" customFormat="1" ht="20.100000000000001" customHeight="1" x14ac:dyDescent="0.25">
      <c r="A3" s="11"/>
      <c r="C3" s="11"/>
      <c r="D3" s="11" t="s">
        <v>2</v>
      </c>
      <c r="E3" s="265"/>
      <c r="F3" s="265"/>
      <c r="G3" s="265"/>
      <c r="H3" s="265"/>
      <c r="U3" s="55"/>
    </row>
    <row r="4" spans="1:21" ht="20.100000000000001" customHeight="1" x14ac:dyDescent="0.25">
      <c r="A4" s="11"/>
      <c r="C4" s="11"/>
      <c r="D4" s="11" t="s">
        <v>3</v>
      </c>
      <c r="E4" s="265"/>
      <c r="F4" s="265"/>
      <c r="G4" s="265"/>
      <c r="H4" s="265"/>
      <c r="I4" s="1"/>
      <c r="J4" s="115" t="s">
        <v>22</v>
      </c>
      <c r="K4" s="1"/>
      <c r="L4" s="1"/>
      <c r="T4" s="1"/>
    </row>
    <row r="5" spans="1:21" ht="20.100000000000001" customHeight="1" x14ac:dyDescent="0.25">
      <c r="A5" s="11"/>
      <c r="C5" s="11"/>
      <c r="D5" s="11" t="s">
        <v>4</v>
      </c>
      <c r="E5" s="265"/>
      <c r="F5" s="265"/>
      <c r="G5" s="265"/>
      <c r="H5" s="265"/>
      <c r="I5" s="1"/>
      <c r="J5" s="11" t="s">
        <v>23</v>
      </c>
      <c r="K5" s="266">
        <f ca="1">TODAY()</f>
        <v>45335</v>
      </c>
      <c r="L5" s="266"/>
    </row>
    <row r="6" spans="1:21" x14ac:dyDescent="0.25">
      <c r="D6" s="1"/>
      <c r="E6" s="1"/>
      <c r="F6" s="1"/>
      <c r="G6" s="1"/>
      <c r="H6" s="1"/>
      <c r="I6" s="1"/>
      <c r="J6" s="1"/>
      <c r="K6" s="1"/>
      <c r="L6" s="1"/>
    </row>
    <row r="7" spans="1:21" s="116" customFormat="1" ht="15" customHeight="1" x14ac:dyDescent="0.25">
      <c r="G7" s="268" t="s">
        <v>24</v>
      </c>
      <c r="H7" s="268"/>
      <c r="I7" s="269" t="s">
        <v>25</v>
      </c>
      <c r="J7" s="270"/>
      <c r="K7" s="270"/>
      <c r="L7" s="270"/>
    </row>
    <row r="8" spans="1:21" s="4" customFormat="1" ht="52.5" customHeight="1" x14ac:dyDescent="0.25">
      <c r="A8" s="9"/>
      <c r="B8" s="3"/>
      <c r="C8" s="3"/>
      <c r="D8" s="2" t="s">
        <v>26</v>
      </c>
      <c r="E8" s="3"/>
      <c r="F8" s="117" t="s">
        <v>5</v>
      </c>
      <c r="G8" s="118" t="s">
        <v>21</v>
      </c>
      <c r="H8" s="118" t="s">
        <v>21</v>
      </c>
      <c r="I8" s="118" t="s">
        <v>21</v>
      </c>
      <c r="J8" s="118" t="s">
        <v>21</v>
      </c>
      <c r="K8" s="118" t="s">
        <v>21</v>
      </c>
      <c r="L8" s="118" t="s">
        <v>21</v>
      </c>
      <c r="U8" s="6"/>
    </row>
    <row r="9" spans="1:21" s="4" customFormat="1" ht="15" customHeight="1" x14ac:dyDescent="0.25">
      <c r="A9" s="5"/>
      <c r="D9" s="6" t="s">
        <v>19</v>
      </c>
      <c r="F9" s="119"/>
      <c r="G9" s="120" t="str">
        <f>IF(G8=$U$29,$T$29,IF(G8=$U$13,$T$13,IF(G8=$U$30,$T$30,IF(G8=$U$32,$T$32,IF(G8=$U$34,$T$34,"")))))</f>
        <v/>
      </c>
      <c r="H9" s="120" t="str">
        <f>IF(H8=$U$29,$T$29,IF(H8=$U$13,$T$13,IF(H8=$U$30,$T$30,IF(H8=$U$32,$T$32,IF(H8=$U$34,$T$34,"")))))</f>
        <v/>
      </c>
      <c r="I9" s="120" t="str">
        <f>IF(I8=$U$13,$T$13,IF(I8=$U$14,$T$14,IF(I8=$U$15,$T$15,IF(I8=$U$16,$T$16,IF(I8=$U$17,$T$17,IF(I8=$U$18,$T$18,IF(I8=$U$19,$T$19,IF(I8=$U$20,$T$20,""))))))))</f>
        <v/>
      </c>
      <c r="J9" s="120" t="str">
        <f t="shared" ref="J9:L9" si="0">IF(J8=$U$13,$T$13,IF(J8=$U$14,$T$14,IF(J8=$U$15,$T$15,IF(J8=$U$16,$T$16,IF(J8=$U$17,$T$17,IF(J8=$U$18,$T$18,IF(J8=$U$19,$T$19,IF(J8=$U$20,$T$20,""))))))))</f>
        <v/>
      </c>
      <c r="K9" s="120" t="str">
        <f t="shared" si="0"/>
        <v/>
      </c>
      <c r="L9" s="120" t="str">
        <f t="shared" si="0"/>
        <v/>
      </c>
      <c r="T9" s="116" t="s">
        <v>27</v>
      </c>
      <c r="U9" s="6"/>
    </row>
    <row r="10" spans="1:21" s="116" customFormat="1" ht="15" customHeight="1" x14ac:dyDescent="0.25">
      <c r="A10" s="7"/>
      <c r="B10" s="8"/>
      <c r="C10" s="8"/>
      <c r="D10" s="8"/>
      <c r="E10" s="8"/>
      <c r="F10" s="121" t="s">
        <v>28</v>
      </c>
      <c r="G10" s="122" t="s">
        <v>28</v>
      </c>
      <c r="H10" s="122" t="s">
        <v>28</v>
      </c>
      <c r="I10" s="122" t="s">
        <v>28</v>
      </c>
      <c r="J10" s="122" t="s">
        <v>28</v>
      </c>
      <c r="K10" s="122" t="s">
        <v>28</v>
      </c>
      <c r="L10" s="122" t="s">
        <v>28</v>
      </c>
      <c r="T10" s="4"/>
      <c r="U10" s="6" t="s">
        <v>21</v>
      </c>
    </row>
    <row r="11" spans="1:21" s="4" customFormat="1" ht="22.5" customHeight="1" x14ac:dyDescent="0.25">
      <c r="A11" s="5"/>
      <c r="B11" s="6">
        <v>10</v>
      </c>
      <c r="C11" s="6"/>
      <c r="D11" s="6" t="s">
        <v>103</v>
      </c>
      <c r="F11" s="89">
        <f t="shared" ref="F11:L11" si="1">F29</f>
        <v>0</v>
      </c>
      <c r="G11" s="123">
        <f>G29</f>
        <v>0</v>
      </c>
      <c r="H11" s="124">
        <f t="shared" si="1"/>
        <v>0</v>
      </c>
      <c r="I11" s="123">
        <f t="shared" si="1"/>
        <v>0</v>
      </c>
      <c r="J11" s="123">
        <f t="shared" si="1"/>
        <v>0</v>
      </c>
      <c r="K11" s="123">
        <f t="shared" si="1"/>
        <v>0</v>
      </c>
      <c r="L11" s="124">
        <f t="shared" si="1"/>
        <v>0</v>
      </c>
      <c r="U11" s="6" t="s">
        <v>31</v>
      </c>
    </row>
    <row r="12" spans="1:21" s="4" customFormat="1" ht="22.5" customHeight="1" x14ac:dyDescent="0.25">
      <c r="A12" s="5"/>
      <c r="B12" s="6">
        <v>20</v>
      </c>
      <c r="C12" s="6"/>
      <c r="D12" s="6" t="s">
        <v>7</v>
      </c>
      <c r="F12" s="89">
        <f t="shared" ref="F12:L12" si="2">F53</f>
        <v>0</v>
      </c>
      <c r="G12" s="124">
        <f>G53</f>
        <v>0</v>
      </c>
      <c r="H12" s="124">
        <f t="shared" si="2"/>
        <v>0</v>
      </c>
      <c r="I12" s="124">
        <f t="shared" si="2"/>
        <v>0</v>
      </c>
      <c r="J12" s="124">
        <f t="shared" si="2"/>
        <v>0</v>
      </c>
      <c r="K12" s="124">
        <f t="shared" si="2"/>
        <v>0</v>
      </c>
      <c r="L12" s="124">
        <f t="shared" si="2"/>
        <v>0</v>
      </c>
      <c r="U12" s="6"/>
    </row>
    <row r="13" spans="1:21" s="4" customFormat="1" ht="22.5" customHeight="1" x14ac:dyDescent="0.25">
      <c r="A13" s="5"/>
      <c r="B13" s="6">
        <v>30</v>
      </c>
      <c r="C13" s="6"/>
      <c r="D13" s="6" t="s">
        <v>120</v>
      </c>
      <c r="F13" s="89">
        <f>F62</f>
        <v>0</v>
      </c>
      <c r="G13" s="124">
        <f>G62</f>
        <v>0</v>
      </c>
      <c r="H13" s="124">
        <f t="shared" ref="H13:L13" si="3">H62</f>
        <v>0</v>
      </c>
      <c r="I13" s="124">
        <f t="shared" si="3"/>
        <v>0</v>
      </c>
      <c r="J13" s="124">
        <f t="shared" si="3"/>
        <v>0</v>
      </c>
      <c r="K13" s="124">
        <f t="shared" si="3"/>
        <v>0</v>
      </c>
      <c r="L13" s="124">
        <f t="shared" si="3"/>
        <v>0</v>
      </c>
      <c r="T13" s="116"/>
      <c r="U13" s="125"/>
    </row>
    <row r="14" spans="1:21" s="4" customFormat="1" ht="22.5" customHeight="1" thickBot="1" x14ac:dyDescent="0.3">
      <c r="A14" s="20"/>
      <c r="B14" s="126">
        <v>40</v>
      </c>
      <c r="C14" s="126"/>
      <c r="D14" s="126" t="s">
        <v>37</v>
      </c>
      <c r="E14" s="21"/>
      <c r="F14" s="231">
        <f t="shared" ref="F14:L14" si="4">F68</f>
        <v>0</v>
      </c>
      <c r="G14" s="127">
        <f>G68</f>
        <v>0</v>
      </c>
      <c r="H14" s="127">
        <f t="shared" si="4"/>
        <v>0</v>
      </c>
      <c r="I14" s="127">
        <f t="shared" si="4"/>
        <v>0</v>
      </c>
      <c r="J14" s="127">
        <f t="shared" si="4"/>
        <v>0</v>
      </c>
      <c r="K14" s="127">
        <f t="shared" si="4"/>
        <v>0</v>
      </c>
      <c r="L14" s="127">
        <f t="shared" si="4"/>
        <v>0</v>
      </c>
      <c r="N14" s="271" t="s">
        <v>38</v>
      </c>
      <c r="T14" s="116" t="s">
        <v>39</v>
      </c>
      <c r="U14" s="125" t="s">
        <v>40</v>
      </c>
    </row>
    <row r="15" spans="1:21" s="4" customFormat="1" ht="24.95" customHeight="1" thickTop="1" thickBot="1" x14ac:dyDescent="0.3">
      <c r="A15" s="20"/>
      <c r="B15" s="21"/>
      <c r="C15" s="21"/>
      <c r="D15" s="21" t="s">
        <v>41</v>
      </c>
      <c r="E15" s="21"/>
      <c r="F15" s="90">
        <f>SUM(F11:F14)</f>
        <v>0</v>
      </c>
      <c r="G15" s="127">
        <f>SUM(G11:G14)</f>
        <v>0</v>
      </c>
      <c r="H15" s="127">
        <f>SUM(H11:H14)</f>
        <v>0</v>
      </c>
      <c r="I15" s="127">
        <f>SUM(I11:I14)</f>
        <v>0</v>
      </c>
      <c r="J15" s="127">
        <f t="shared" ref="J15:L15" si="5">SUM(J11:J14)</f>
        <v>0</v>
      </c>
      <c r="K15" s="127">
        <f t="shared" si="5"/>
        <v>0</v>
      </c>
      <c r="L15" s="127">
        <f t="shared" si="5"/>
        <v>0</v>
      </c>
      <c r="N15" s="271"/>
      <c r="T15" s="116" t="s">
        <v>42</v>
      </c>
      <c r="U15" s="6" t="s">
        <v>43</v>
      </c>
    </row>
    <row r="16" spans="1:21" s="4" customFormat="1" ht="15" customHeight="1" thickTop="1" x14ac:dyDescent="0.25">
      <c r="A16" s="22"/>
      <c r="B16" s="12" t="s">
        <v>44</v>
      </c>
      <c r="C16" s="12"/>
      <c r="D16" s="12"/>
      <c r="E16" s="12"/>
      <c r="F16" s="128">
        <v>1</v>
      </c>
      <c r="G16" s="236" t="e">
        <f>G15/F15</f>
        <v>#DIV/0!</v>
      </c>
      <c r="H16" s="236" t="e">
        <f>H15/F15</f>
        <v>#DIV/0!</v>
      </c>
      <c r="I16" s="236" t="e">
        <f>I15/F15</f>
        <v>#DIV/0!</v>
      </c>
      <c r="J16" s="236" t="e">
        <f>J15/F15</f>
        <v>#DIV/0!</v>
      </c>
      <c r="K16" s="236" t="e">
        <f>K15/F15</f>
        <v>#DIV/0!</v>
      </c>
      <c r="L16" s="236" t="e">
        <f>L15/F15</f>
        <v>#DIV/0!</v>
      </c>
      <c r="M16" s="56"/>
      <c r="N16" s="235" t="e">
        <f>SUM(G16:L16)</f>
        <v>#DIV/0!</v>
      </c>
      <c r="T16" s="116" t="s">
        <v>45</v>
      </c>
      <c r="U16" s="125" t="s">
        <v>46</v>
      </c>
    </row>
    <row r="17" spans="1:21" s="4" customFormat="1" ht="20.100000000000001" customHeight="1" x14ac:dyDescent="0.25">
      <c r="A17" s="5"/>
      <c r="D17" s="4" t="s">
        <v>47</v>
      </c>
      <c r="E17" s="260"/>
      <c r="G17" s="129"/>
      <c r="H17" s="130"/>
      <c r="N17" s="50"/>
      <c r="T17" s="116" t="s">
        <v>49</v>
      </c>
      <c r="U17" s="125" t="s">
        <v>50</v>
      </c>
    </row>
    <row r="18" spans="1:21" s="4" customFormat="1" ht="20.100000000000001" customHeight="1" x14ac:dyDescent="0.25">
      <c r="A18" s="24"/>
      <c r="B18" s="25"/>
      <c r="C18" s="25"/>
      <c r="D18" s="25" t="s">
        <v>47</v>
      </c>
      <c r="E18" s="132"/>
      <c r="F18" s="25"/>
      <c r="G18" s="133"/>
      <c r="H18" s="50"/>
      <c r="J18" s="131" t="s">
        <v>48</v>
      </c>
      <c r="N18" s="13"/>
      <c r="T18" s="116" t="s">
        <v>51</v>
      </c>
      <c r="U18" s="125" t="s">
        <v>52</v>
      </c>
    </row>
    <row r="19" spans="1:21" s="4" customFormat="1" ht="20.100000000000001" customHeight="1" x14ac:dyDescent="0.25">
      <c r="A19" s="27"/>
      <c r="B19" s="28"/>
      <c r="C19" s="28"/>
      <c r="D19" s="28" t="s">
        <v>47</v>
      </c>
      <c r="E19" s="134"/>
      <c r="F19" s="28"/>
      <c r="G19" s="133"/>
      <c r="H19" s="50"/>
      <c r="J19" s="141"/>
      <c r="K19" s="141"/>
      <c r="L19" s="141"/>
      <c r="O19" s="13"/>
      <c r="T19" s="116" t="s">
        <v>53</v>
      </c>
      <c r="U19" s="125" t="s">
        <v>54</v>
      </c>
    </row>
    <row r="20" spans="1:21" s="4" customFormat="1" ht="20.100000000000001" customHeight="1" x14ac:dyDescent="0.25">
      <c r="J20" s="141"/>
      <c r="K20" s="141"/>
      <c r="L20" s="141"/>
      <c r="T20" s="116" t="s">
        <v>55</v>
      </c>
      <c r="U20" s="125" t="s">
        <v>56</v>
      </c>
    </row>
    <row r="21" spans="1:21" s="4" customFormat="1" ht="20.100000000000001" customHeight="1" x14ac:dyDescent="0.25">
      <c r="E21" s="1"/>
      <c r="J21" s="141"/>
      <c r="K21" s="141"/>
      <c r="L21" s="141"/>
    </row>
    <row r="22" spans="1:21" s="4" customFormat="1" ht="20.100000000000001" customHeight="1" x14ac:dyDescent="0.25">
      <c r="J22" s="260" t="s">
        <v>57</v>
      </c>
      <c r="K22" s="142"/>
      <c r="L22" s="142"/>
      <c r="U22" s="6"/>
    </row>
    <row r="23" spans="1:21" s="4" customFormat="1" ht="52.5" customHeight="1" x14ac:dyDescent="0.25">
      <c r="A23" s="9"/>
      <c r="B23" s="3"/>
      <c r="C23" s="3"/>
      <c r="D23" s="2" t="s">
        <v>26</v>
      </c>
      <c r="E23" s="3"/>
      <c r="F23" s="117" t="s">
        <v>5</v>
      </c>
      <c r="G23" s="135" t="str">
        <f>$G$8</f>
        <v>Bitte wählen</v>
      </c>
      <c r="H23" s="136" t="str">
        <f>$H$8</f>
        <v>Bitte wählen</v>
      </c>
      <c r="I23" s="137" t="str">
        <f>$I$8</f>
        <v>Bitte wählen</v>
      </c>
      <c r="J23" s="136" t="str">
        <f>$J$8</f>
        <v>Bitte wählen</v>
      </c>
      <c r="K23" s="137" t="str">
        <f>$K$8</f>
        <v>Bitte wählen</v>
      </c>
      <c r="L23" s="136" t="str">
        <f>$L$8</f>
        <v>Bitte wählen</v>
      </c>
      <c r="T23" s="116" t="s">
        <v>58</v>
      </c>
      <c r="U23" s="6"/>
    </row>
    <row r="24" spans="1:21" s="4" customFormat="1" ht="15" customHeight="1" x14ac:dyDescent="0.25">
      <c r="A24" s="5"/>
      <c r="D24" s="6" t="s">
        <v>19</v>
      </c>
      <c r="F24" s="119"/>
      <c r="G24" s="138" t="str">
        <f>$G$9</f>
        <v/>
      </c>
      <c r="H24" s="120" t="str">
        <f>$H$9</f>
        <v/>
      </c>
      <c r="I24" s="116" t="str">
        <f>$I$9</f>
        <v/>
      </c>
      <c r="J24" s="120" t="str">
        <f>$J$9</f>
        <v/>
      </c>
      <c r="K24" s="116" t="str">
        <f>$K$9</f>
        <v/>
      </c>
      <c r="L24" s="120" t="str">
        <f>$L$9</f>
        <v/>
      </c>
      <c r="T24" s="116"/>
      <c r="U24" s="6" t="s">
        <v>21</v>
      </c>
    </row>
    <row r="25" spans="1:21" x14ac:dyDescent="0.25">
      <c r="A25" s="7"/>
      <c r="B25" s="8"/>
      <c r="C25" s="8"/>
      <c r="D25" s="8"/>
      <c r="E25" s="8"/>
      <c r="F25" s="121" t="s">
        <v>28</v>
      </c>
      <c r="G25" s="139" t="s">
        <v>28</v>
      </c>
      <c r="H25" s="122" t="s">
        <v>28</v>
      </c>
      <c r="I25" s="8" t="s">
        <v>28</v>
      </c>
      <c r="J25" s="122" t="s">
        <v>28</v>
      </c>
      <c r="K25" s="8" t="s">
        <v>28</v>
      </c>
      <c r="L25" s="122" t="s">
        <v>28</v>
      </c>
      <c r="T25" s="4"/>
      <c r="U25" s="6" t="s">
        <v>31</v>
      </c>
    </row>
    <row r="26" spans="1:21" s="4" customFormat="1" ht="22.5" customHeight="1" x14ac:dyDescent="0.25">
      <c r="A26" s="5"/>
      <c r="B26" s="4">
        <v>10</v>
      </c>
      <c r="C26" s="4" t="s">
        <v>103</v>
      </c>
      <c r="F26" s="37"/>
      <c r="G26" s="57"/>
      <c r="H26" s="58"/>
      <c r="I26" s="38"/>
      <c r="J26" s="58"/>
      <c r="K26" s="38"/>
      <c r="L26" s="58"/>
      <c r="T26" s="114"/>
      <c r="U26" s="6"/>
    </row>
    <row r="27" spans="1:21" s="4" customFormat="1" ht="22.5" customHeight="1" x14ac:dyDescent="0.25">
      <c r="A27" s="5"/>
      <c r="C27" s="4">
        <v>11</v>
      </c>
      <c r="D27" s="4" t="s">
        <v>104</v>
      </c>
      <c r="F27" s="89">
        <f>SUM(G27:L27)</f>
        <v>0</v>
      </c>
      <c r="G27" s="107"/>
      <c r="H27" s="106"/>
      <c r="I27" s="78"/>
      <c r="J27" s="106"/>
      <c r="K27" s="78"/>
      <c r="L27" s="106"/>
      <c r="T27" s="114"/>
      <c r="U27" s="6"/>
    </row>
    <row r="28" spans="1:21" s="4" customFormat="1" ht="22.5" customHeight="1" thickBot="1" x14ac:dyDescent="0.3">
      <c r="A28" s="5"/>
      <c r="C28" s="4">
        <v>12</v>
      </c>
      <c r="D28" s="4" t="s">
        <v>105</v>
      </c>
      <c r="F28" s="89">
        <f>SUM(G28:L28)</f>
        <v>0</v>
      </c>
      <c r="G28" s="107"/>
      <c r="H28" s="106"/>
      <c r="I28" s="78"/>
      <c r="J28" s="106"/>
      <c r="K28" s="78"/>
      <c r="L28" s="106"/>
      <c r="T28" s="114"/>
      <c r="U28" s="6"/>
    </row>
    <row r="29" spans="1:21" s="4" customFormat="1" ht="22.5" customHeight="1" thickTop="1" thickBot="1" x14ac:dyDescent="0.3">
      <c r="A29" s="51"/>
      <c r="B29" s="52"/>
      <c r="C29" s="52" t="s">
        <v>59</v>
      </c>
      <c r="D29" s="52"/>
      <c r="E29" s="52"/>
      <c r="F29" s="90">
        <f>SUM(F27:F28)</f>
        <v>0</v>
      </c>
      <c r="G29" s="111">
        <f>SUM(G27:G28)</f>
        <v>0</v>
      </c>
      <c r="H29" s="112">
        <f>SUM(H27:H28)</f>
        <v>0</v>
      </c>
      <c r="I29" s="91">
        <f>SUM(I27:I28)</f>
        <v>0</v>
      </c>
      <c r="J29" s="112">
        <f t="shared" ref="J29:L29" si="6">SUM(J27:J28)</f>
        <v>0</v>
      </c>
      <c r="K29" s="91">
        <f t="shared" si="6"/>
        <v>0</v>
      </c>
      <c r="L29" s="112">
        <f t="shared" si="6"/>
        <v>0</v>
      </c>
      <c r="T29" s="116" t="s">
        <v>60</v>
      </c>
      <c r="U29" s="125" t="s">
        <v>61</v>
      </c>
    </row>
    <row r="30" spans="1:21" s="4" customFormat="1" ht="22.5" customHeight="1" thickTop="1" x14ac:dyDescent="0.25">
      <c r="A30" s="5"/>
      <c r="B30" s="4">
        <v>20</v>
      </c>
      <c r="C30" s="4" t="s">
        <v>7</v>
      </c>
      <c r="F30" s="86"/>
      <c r="G30" s="59"/>
      <c r="H30" s="60"/>
      <c r="J30" s="60"/>
      <c r="L30" s="61"/>
      <c r="T30" s="116" t="s">
        <v>49</v>
      </c>
      <c r="U30" s="125" t="s">
        <v>62</v>
      </c>
    </row>
    <row r="31" spans="1:21" s="4" customFormat="1" ht="22.5" customHeight="1" x14ac:dyDescent="0.25">
      <c r="A31" s="5"/>
      <c r="C31" s="4" t="s">
        <v>63</v>
      </c>
      <c r="F31" s="87">
        <f t="shared" ref="F31:F32" si="7">SUM(G31:L31)</f>
        <v>0</v>
      </c>
      <c r="G31" s="68"/>
      <c r="H31" s="100"/>
      <c r="I31" s="101"/>
      <c r="J31" s="100"/>
      <c r="K31" s="101"/>
      <c r="L31" s="100"/>
      <c r="T31" s="116"/>
      <c r="U31" s="125"/>
    </row>
    <row r="32" spans="1:21" s="4" customFormat="1" ht="22.5" customHeight="1" x14ac:dyDescent="0.25">
      <c r="A32" s="48"/>
      <c r="B32" s="49"/>
      <c r="C32" s="49" t="s">
        <v>64</v>
      </c>
      <c r="D32" s="49"/>
      <c r="E32" s="49"/>
      <c r="F32" s="88">
        <f t="shared" si="7"/>
        <v>0</v>
      </c>
      <c r="G32" s="73"/>
      <c r="H32" s="102"/>
      <c r="I32" s="103"/>
      <c r="J32" s="102"/>
      <c r="K32" s="103"/>
      <c r="L32" s="102"/>
      <c r="T32" s="116" t="s">
        <v>65</v>
      </c>
      <c r="U32" s="125" t="s">
        <v>66</v>
      </c>
    </row>
    <row r="33" spans="1:23" s="4" customFormat="1" ht="22.5" customHeight="1" x14ac:dyDescent="0.25">
      <c r="A33" s="5"/>
      <c r="C33" s="4">
        <v>21</v>
      </c>
      <c r="D33" s="4" t="s">
        <v>106</v>
      </c>
      <c r="F33" s="37"/>
      <c r="G33" s="57"/>
      <c r="H33" s="58"/>
      <c r="I33" s="38"/>
      <c r="J33" s="58"/>
      <c r="K33" s="38"/>
      <c r="L33" s="58"/>
      <c r="T33" s="116"/>
      <c r="U33" s="125"/>
    </row>
    <row r="34" spans="1:23" s="4" customFormat="1" ht="22.5" customHeight="1" x14ac:dyDescent="0.25">
      <c r="A34" s="5"/>
      <c r="D34" s="4" t="s">
        <v>67</v>
      </c>
      <c r="F34" s="89">
        <f>SUM(G34:L34)</f>
        <v>0</v>
      </c>
      <c r="G34" s="107"/>
      <c r="H34" s="106"/>
      <c r="I34" s="78"/>
      <c r="J34" s="106"/>
      <c r="K34" s="78"/>
      <c r="L34" s="106"/>
      <c r="T34" s="116" t="s">
        <v>68</v>
      </c>
      <c r="U34" s="125" t="s">
        <v>69</v>
      </c>
    </row>
    <row r="35" spans="1:23" s="4" customFormat="1" ht="22.5" customHeight="1" x14ac:dyDescent="0.25">
      <c r="A35" s="5"/>
      <c r="D35" s="4" t="s">
        <v>70</v>
      </c>
      <c r="F35" s="89">
        <f t="shared" ref="F35:F48" si="8">SUM(G35:L35)</f>
        <v>0</v>
      </c>
      <c r="G35" s="107"/>
      <c r="H35" s="106"/>
      <c r="I35" s="78"/>
      <c r="J35" s="106"/>
      <c r="K35" s="78"/>
      <c r="L35" s="106"/>
    </row>
    <row r="36" spans="1:23" s="4" customFormat="1" ht="22.5" customHeight="1" x14ac:dyDescent="0.25">
      <c r="A36" s="5"/>
      <c r="D36" s="4" t="s">
        <v>71</v>
      </c>
      <c r="F36" s="89">
        <f t="shared" si="8"/>
        <v>0</v>
      </c>
      <c r="G36" s="107"/>
      <c r="H36" s="106"/>
      <c r="I36" s="78"/>
      <c r="J36" s="106"/>
      <c r="K36" s="78"/>
      <c r="L36" s="106"/>
    </row>
    <row r="37" spans="1:23" s="4" customFormat="1" ht="22.5" customHeight="1" x14ac:dyDescent="0.25">
      <c r="A37" s="5"/>
      <c r="D37" s="4" t="s">
        <v>73</v>
      </c>
      <c r="F37" s="89">
        <f t="shared" si="8"/>
        <v>0</v>
      </c>
      <c r="G37" s="107"/>
      <c r="H37" s="106"/>
      <c r="I37" s="78"/>
      <c r="J37" s="106"/>
      <c r="K37" s="78"/>
      <c r="L37" s="106"/>
    </row>
    <row r="38" spans="1:23" s="4" customFormat="1" ht="22.5" customHeight="1" x14ac:dyDescent="0.25">
      <c r="A38" s="5"/>
      <c r="D38" s="4" t="s">
        <v>74</v>
      </c>
      <c r="F38" s="89">
        <f t="shared" si="8"/>
        <v>0</v>
      </c>
      <c r="G38" s="107"/>
      <c r="H38" s="106"/>
      <c r="I38" s="78"/>
      <c r="J38" s="106"/>
      <c r="K38" s="78"/>
      <c r="L38" s="106"/>
    </row>
    <row r="39" spans="1:23" s="4" customFormat="1" ht="22.5" customHeight="1" x14ac:dyDescent="0.25">
      <c r="A39" s="5"/>
      <c r="D39" s="4" t="s">
        <v>75</v>
      </c>
      <c r="F39" s="89">
        <f t="shared" si="8"/>
        <v>0</v>
      </c>
      <c r="G39" s="107"/>
      <c r="H39" s="106"/>
      <c r="I39" s="78"/>
      <c r="J39" s="106"/>
      <c r="K39" s="78"/>
      <c r="L39" s="106"/>
    </row>
    <row r="40" spans="1:23" s="4" customFormat="1" ht="22.5" customHeight="1" x14ac:dyDescent="0.25">
      <c r="A40" s="5"/>
      <c r="D40" s="4" t="s">
        <v>76</v>
      </c>
      <c r="F40" s="89">
        <f t="shared" si="8"/>
        <v>0</v>
      </c>
      <c r="G40" s="107"/>
      <c r="H40" s="106"/>
      <c r="I40" s="78"/>
      <c r="J40" s="106"/>
      <c r="K40" s="78"/>
      <c r="L40" s="106"/>
    </row>
    <row r="41" spans="1:23" s="4" customFormat="1" ht="22.5" customHeight="1" x14ac:dyDescent="0.25">
      <c r="A41" s="5"/>
      <c r="D41" s="4" t="s">
        <v>77</v>
      </c>
      <c r="F41" s="89">
        <f t="shared" si="8"/>
        <v>0</v>
      </c>
      <c r="G41" s="107"/>
      <c r="H41" s="106"/>
      <c r="I41" s="78"/>
      <c r="J41" s="106"/>
      <c r="K41" s="78"/>
      <c r="L41" s="106"/>
    </row>
    <row r="42" spans="1:23" s="4" customFormat="1" ht="22.5" customHeight="1" x14ac:dyDescent="0.25">
      <c r="A42" s="5"/>
      <c r="D42" s="4" t="s">
        <v>78</v>
      </c>
      <c r="F42" s="89">
        <f t="shared" si="8"/>
        <v>0</v>
      </c>
      <c r="G42" s="107"/>
      <c r="H42" s="106"/>
      <c r="I42" s="78"/>
      <c r="J42" s="106"/>
      <c r="K42" s="78"/>
      <c r="L42" s="106"/>
      <c r="N42" s="261"/>
      <c r="O42" s="261"/>
      <c r="P42" s="261"/>
      <c r="Q42" s="261"/>
      <c r="R42" s="261"/>
      <c r="S42" s="261"/>
      <c r="T42" s="261"/>
      <c r="U42" s="261" t="str">
        <f>$L$8&amp;" ca. 15%"</f>
        <v>Bitte wählen ca. 15%</v>
      </c>
      <c r="V42" s="261"/>
      <c r="W42" s="261"/>
    </row>
    <row r="43" spans="1:23" s="4" customFormat="1" ht="22.5" customHeight="1" x14ac:dyDescent="0.25">
      <c r="A43" s="5"/>
      <c r="D43" s="4" t="s">
        <v>80</v>
      </c>
      <c r="F43" s="89">
        <f t="shared" si="8"/>
        <v>0</v>
      </c>
      <c r="G43" s="107"/>
      <c r="H43" s="106"/>
      <c r="I43" s="78"/>
      <c r="J43" s="106"/>
      <c r="K43" s="78"/>
      <c r="L43" s="106"/>
      <c r="N43" s="261"/>
      <c r="O43" s="261"/>
      <c r="P43" s="261"/>
      <c r="Q43" s="261"/>
      <c r="R43" s="261"/>
      <c r="S43" s="261"/>
      <c r="T43" s="261"/>
      <c r="U43" s="261"/>
      <c r="V43" s="261"/>
      <c r="W43" s="261"/>
    </row>
    <row r="44" spans="1:23" s="4" customFormat="1" ht="22.5" customHeight="1" x14ac:dyDescent="0.25">
      <c r="A44" s="5"/>
      <c r="D44" s="4" t="s">
        <v>107</v>
      </c>
      <c r="F44" s="89">
        <f t="shared" si="8"/>
        <v>0</v>
      </c>
      <c r="G44" s="107"/>
      <c r="H44" s="106"/>
      <c r="I44" s="78"/>
      <c r="J44" s="106"/>
      <c r="K44" s="78"/>
      <c r="L44" s="106"/>
      <c r="N44" s="261"/>
      <c r="O44" s="261"/>
      <c r="P44" s="261"/>
      <c r="Q44" s="261"/>
      <c r="R44" s="261"/>
      <c r="S44" s="261"/>
      <c r="T44" s="261"/>
      <c r="U44" s="261"/>
      <c r="V44" s="261"/>
      <c r="W44" s="261"/>
    </row>
    <row r="45" spans="1:23" s="4" customFormat="1" ht="22.5" customHeight="1" x14ac:dyDescent="0.25">
      <c r="A45" s="5"/>
      <c r="D45" s="4" t="s">
        <v>108</v>
      </c>
      <c r="F45" s="89">
        <f t="shared" si="8"/>
        <v>0</v>
      </c>
      <c r="G45" s="107"/>
      <c r="H45" s="106"/>
      <c r="I45" s="78"/>
      <c r="J45" s="106"/>
      <c r="K45" s="78"/>
      <c r="L45" s="106"/>
      <c r="N45" s="261"/>
      <c r="O45" s="261"/>
      <c r="P45" s="261"/>
      <c r="Q45" s="261"/>
      <c r="R45" s="261"/>
      <c r="S45" s="261"/>
      <c r="T45" s="261"/>
      <c r="U45" s="261"/>
      <c r="V45" s="261"/>
      <c r="W45" s="261"/>
    </row>
    <row r="46" spans="1:23" s="4" customFormat="1" ht="22.5" customHeight="1" x14ac:dyDescent="0.25">
      <c r="A46" s="5"/>
      <c r="D46" s="4" t="s">
        <v>109</v>
      </c>
      <c r="F46" s="89">
        <f t="shared" si="8"/>
        <v>0</v>
      </c>
      <c r="G46" s="107"/>
      <c r="H46" s="106"/>
      <c r="I46" s="78"/>
      <c r="J46" s="106"/>
      <c r="K46" s="78"/>
      <c r="L46" s="106"/>
      <c r="N46" s="261"/>
      <c r="O46" s="261"/>
      <c r="P46" s="261"/>
      <c r="Q46" s="261"/>
      <c r="R46" s="261"/>
      <c r="S46" s="261"/>
      <c r="T46" s="261"/>
      <c r="U46" s="261"/>
      <c r="V46" s="261"/>
      <c r="W46" s="261"/>
    </row>
    <row r="47" spans="1:23" s="4" customFormat="1" ht="22.5" customHeight="1" x14ac:dyDescent="0.25">
      <c r="A47" s="5"/>
      <c r="D47" s="4" t="s">
        <v>110</v>
      </c>
      <c r="F47" s="89">
        <f t="shared" si="8"/>
        <v>0</v>
      </c>
      <c r="G47" s="107"/>
      <c r="H47" s="106"/>
      <c r="I47" s="78"/>
      <c r="J47" s="106"/>
      <c r="K47" s="78"/>
      <c r="L47" s="106"/>
      <c r="N47" s="272" t="s">
        <v>79</v>
      </c>
      <c r="O47" s="272"/>
      <c r="P47" s="273"/>
      <c r="Q47" s="273"/>
      <c r="R47" s="273"/>
      <c r="S47" s="273"/>
      <c r="T47" s="273"/>
      <c r="U47" s="261"/>
      <c r="V47" s="261"/>
      <c r="W47" s="261"/>
    </row>
    <row r="48" spans="1:23" s="4" customFormat="1" ht="22.5" customHeight="1" x14ac:dyDescent="0.25">
      <c r="A48" s="5"/>
      <c r="D48" s="49" t="s">
        <v>111</v>
      </c>
      <c r="E48" s="49"/>
      <c r="F48" s="238">
        <f t="shared" si="8"/>
        <v>0</v>
      </c>
      <c r="G48" s="239"/>
      <c r="H48" s="240"/>
      <c r="I48" s="241"/>
      <c r="J48" s="240"/>
      <c r="K48" s="241"/>
      <c r="L48" s="240"/>
      <c r="N48" s="274" t="str">
        <f>$G$8&amp;" ca. 15%"</f>
        <v>Bitte wählen ca. 15%</v>
      </c>
      <c r="O48" s="274" t="str">
        <f>$H$8&amp;" ca. 15%"</f>
        <v>Bitte wählen ca. 15%</v>
      </c>
      <c r="P48" s="274" t="str">
        <f>$I$8&amp;" ca. 15%"</f>
        <v>Bitte wählen ca. 15%</v>
      </c>
      <c r="Q48" s="274" t="str">
        <f>$J$8&amp;" ca. 15%"</f>
        <v>Bitte wählen ca. 15%</v>
      </c>
      <c r="R48" s="274" t="str">
        <f>$K$8&amp;" ca. 15%"</f>
        <v>Bitte wählen ca. 15%</v>
      </c>
      <c r="S48" s="274" t="str">
        <f>$L$8&amp;" ca. 15%"</f>
        <v>Bitte wählen ca. 15%</v>
      </c>
      <c r="T48" s="261"/>
      <c r="U48" s="261"/>
      <c r="V48" s="261"/>
      <c r="W48" s="261"/>
    </row>
    <row r="49" spans="1:23" s="4" customFormat="1" ht="22.5" customHeight="1" x14ac:dyDescent="0.25">
      <c r="A49" s="48"/>
      <c r="B49" s="49"/>
      <c r="C49" s="49">
        <v>21</v>
      </c>
      <c r="D49" s="49" t="s">
        <v>106</v>
      </c>
      <c r="E49" s="49"/>
      <c r="F49" s="88">
        <f>SUM(F34:F48)</f>
        <v>0</v>
      </c>
      <c r="G49" s="242">
        <f>SUM(G34:G48)</f>
        <v>0</v>
      </c>
      <c r="H49" s="243">
        <f t="shared" ref="H49:L49" si="9">SUM(H34:H48)</f>
        <v>0</v>
      </c>
      <c r="I49" s="243">
        <f t="shared" si="9"/>
        <v>0</v>
      </c>
      <c r="J49" s="243">
        <f t="shared" si="9"/>
        <v>0</v>
      </c>
      <c r="K49" s="243">
        <f t="shared" si="9"/>
        <v>0</v>
      </c>
      <c r="L49" s="243">
        <f t="shared" si="9"/>
        <v>0</v>
      </c>
      <c r="N49" s="274"/>
      <c r="O49" s="274"/>
      <c r="P49" s="274"/>
      <c r="Q49" s="274"/>
      <c r="R49" s="274"/>
      <c r="S49" s="274"/>
      <c r="T49" s="261"/>
      <c r="U49" s="261"/>
      <c r="V49" s="261"/>
      <c r="W49" s="261"/>
    </row>
    <row r="50" spans="1:23" s="4" customFormat="1" ht="22.5" customHeight="1" x14ac:dyDescent="0.25">
      <c r="A50" s="5"/>
      <c r="C50" s="4">
        <v>22</v>
      </c>
      <c r="D50" s="6" t="s">
        <v>112</v>
      </c>
      <c r="F50" s="89">
        <f>SUM(G50:L50)</f>
        <v>0</v>
      </c>
      <c r="G50" s="107"/>
      <c r="H50" s="106"/>
      <c r="I50" s="78"/>
      <c r="J50" s="106"/>
      <c r="K50" s="78"/>
      <c r="L50" s="106"/>
      <c r="N50" s="274"/>
      <c r="O50" s="274"/>
      <c r="P50" s="274"/>
      <c r="Q50" s="274"/>
      <c r="R50" s="274"/>
      <c r="S50" s="274"/>
      <c r="T50" s="261"/>
      <c r="U50" s="261"/>
      <c r="V50" s="261"/>
      <c r="W50" s="261"/>
    </row>
    <row r="51" spans="1:23" s="4" customFormat="1" ht="22.5" customHeight="1" x14ac:dyDescent="0.25">
      <c r="A51" s="5"/>
      <c r="C51" s="4">
        <v>23</v>
      </c>
      <c r="D51" s="6" t="s">
        <v>113</v>
      </c>
      <c r="F51" s="89">
        <f>SUM(G51:L51)</f>
        <v>0</v>
      </c>
      <c r="G51" s="107"/>
      <c r="H51" s="106"/>
      <c r="I51" s="78"/>
      <c r="J51" s="106"/>
      <c r="K51" s="78"/>
      <c r="L51" s="106"/>
      <c r="N51" s="232">
        <f>ROUND(((SUM(G49:G51))*0.15),2)</f>
        <v>0</v>
      </c>
      <c r="O51" s="232">
        <f t="shared" ref="O51:R51" si="10">ROUND(((SUM(H49:H51))*0.15),2)</f>
        <v>0</v>
      </c>
      <c r="P51" s="232">
        <f t="shared" si="10"/>
        <v>0</v>
      </c>
      <c r="Q51" s="232">
        <f t="shared" si="10"/>
        <v>0</v>
      </c>
      <c r="R51" s="232">
        <f t="shared" si="10"/>
        <v>0</v>
      </c>
      <c r="S51" s="232">
        <f>ROUND(((SUM(L49:L51))*0.15),2)</f>
        <v>0</v>
      </c>
      <c r="T51" s="232">
        <f t="shared" ref="T51:U51" si="11">ROUND(((SUM(M34:M50))*0.15),2)</f>
        <v>0</v>
      </c>
      <c r="U51" s="232">
        <f t="shared" si="11"/>
        <v>0</v>
      </c>
      <c r="V51" s="232"/>
      <c r="W51" s="232"/>
    </row>
    <row r="52" spans="1:23" s="4" customFormat="1" ht="22.5" customHeight="1" thickBot="1" x14ac:dyDescent="0.3">
      <c r="A52" s="5"/>
      <c r="D52" s="6" t="s">
        <v>121</v>
      </c>
      <c r="F52" s="89">
        <f>SUM(G52:L52)</f>
        <v>0</v>
      </c>
      <c r="G52" s="107"/>
      <c r="H52" s="106"/>
      <c r="I52" s="63"/>
      <c r="J52" s="99"/>
      <c r="K52" s="63"/>
      <c r="L52" s="99"/>
      <c r="U52" s="232"/>
      <c r="V52" s="232"/>
      <c r="W52" s="232"/>
    </row>
    <row r="53" spans="1:23" s="4" customFormat="1" ht="22.5" customHeight="1" thickTop="1" thickBot="1" x14ac:dyDescent="0.3">
      <c r="A53" s="51"/>
      <c r="B53" s="52"/>
      <c r="C53" s="52" t="s">
        <v>114</v>
      </c>
      <c r="D53" s="52"/>
      <c r="E53" s="52"/>
      <c r="F53" s="90">
        <f t="shared" ref="F53:L53" si="12">SUM(F49:F52)</f>
        <v>0</v>
      </c>
      <c r="G53" s="244">
        <f t="shared" si="12"/>
        <v>0</v>
      </c>
      <c r="H53" s="112">
        <f t="shared" si="12"/>
        <v>0</v>
      </c>
      <c r="I53" s="112">
        <f t="shared" si="12"/>
        <v>0</v>
      </c>
      <c r="J53" s="112">
        <f t="shared" si="12"/>
        <v>0</v>
      </c>
      <c r="K53" s="112">
        <f t="shared" si="12"/>
        <v>0</v>
      </c>
      <c r="L53" s="112">
        <f t="shared" si="12"/>
        <v>0</v>
      </c>
      <c r="T53" s="274" t="str">
        <f t="shared" ref="T53" si="13">K36&amp;" ca. 15%"</f>
        <v xml:space="preserve"> ca. 15%</v>
      </c>
    </row>
    <row r="54" spans="1:23" s="4" customFormat="1" ht="2.25" customHeight="1" thickTop="1" x14ac:dyDescent="0.25">
      <c r="A54" s="5"/>
      <c r="F54" s="89"/>
      <c r="G54" s="166"/>
      <c r="H54" s="124"/>
      <c r="I54" s="169"/>
      <c r="J54" s="124"/>
      <c r="K54" s="169"/>
      <c r="L54" s="124"/>
      <c r="T54" s="274"/>
    </row>
    <row r="55" spans="1:23" s="4" customFormat="1" ht="52.5" customHeight="1" x14ac:dyDescent="0.25">
      <c r="A55" s="9"/>
      <c r="B55" s="3"/>
      <c r="C55" s="2"/>
      <c r="D55" s="2" t="s">
        <v>26</v>
      </c>
      <c r="E55" s="3"/>
      <c r="F55" s="117" t="s">
        <v>5</v>
      </c>
      <c r="G55" s="135" t="str">
        <f>$G$8</f>
        <v>Bitte wählen</v>
      </c>
      <c r="H55" s="136" t="str">
        <f>$H$8</f>
        <v>Bitte wählen</v>
      </c>
      <c r="I55" s="137" t="str">
        <f>$I$8</f>
        <v>Bitte wählen</v>
      </c>
      <c r="J55" s="136" t="str">
        <f>$J$8</f>
        <v>Bitte wählen</v>
      </c>
      <c r="K55" s="137" t="str">
        <f>$K$8</f>
        <v>Bitte wählen</v>
      </c>
      <c r="L55" s="136" t="str">
        <f>$L$8</f>
        <v>Bitte wählen</v>
      </c>
      <c r="T55" s="274"/>
      <c r="U55" s="116"/>
    </row>
    <row r="56" spans="1:23" s="4" customFormat="1" ht="15" customHeight="1" x14ac:dyDescent="0.25">
      <c r="A56" s="5"/>
      <c r="C56" s="6"/>
      <c r="D56" s="6" t="s">
        <v>19</v>
      </c>
      <c r="F56" s="119"/>
      <c r="G56" s="138" t="str">
        <f>$G$9</f>
        <v/>
      </c>
      <c r="H56" s="120" t="str">
        <f>$H$9</f>
        <v/>
      </c>
      <c r="I56" s="120" t="str">
        <f>$I$9</f>
        <v/>
      </c>
      <c r="J56" s="120" t="str">
        <f>$J$9</f>
        <v/>
      </c>
      <c r="K56" s="116" t="str">
        <f>$K$9</f>
        <v/>
      </c>
      <c r="L56" s="120" t="str">
        <f>$L$9</f>
        <v/>
      </c>
      <c r="T56" s="116"/>
      <c r="U56" s="116"/>
    </row>
    <row r="57" spans="1:23" x14ac:dyDescent="0.25">
      <c r="A57" s="7"/>
      <c r="B57" s="8"/>
      <c r="C57" s="8"/>
      <c r="D57" s="8"/>
      <c r="E57" s="8"/>
      <c r="F57" s="121" t="s">
        <v>28</v>
      </c>
      <c r="G57" s="139" t="s">
        <v>28</v>
      </c>
      <c r="H57" s="122" t="s">
        <v>28</v>
      </c>
      <c r="I57" s="8" t="s">
        <v>28</v>
      </c>
      <c r="J57" s="122" t="s">
        <v>28</v>
      </c>
      <c r="K57" s="8" t="s">
        <v>28</v>
      </c>
      <c r="L57" s="122" t="s">
        <v>28</v>
      </c>
      <c r="N57" s="272" t="s">
        <v>79</v>
      </c>
      <c r="O57" s="272"/>
      <c r="P57" s="273"/>
      <c r="Q57" s="273"/>
      <c r="R57" s="273"/>
      <c r="S57" s="273"/>
      <c r="T57" s="273"/>
      <c r="U57" s="116"/>
    </row>
    <row r="58" spans="1:23" s="4" customFormat="1" ht="21" customHeight="1" x14ac:dyDescent="0.25">
      <c r="A58" s="5"/>
      <c r="B58" s="4">
        <v>30</v>
      </c>
      <c r="C58" s="4" t="s">
        <v>120</v>
      </c>
      <c r="F58" s="37"/>
      <c r="G58" s="57"/>
      <c r="H58" s="58"/>
      <c r="I58" s="38"/>
      <c r="J58" s="58"/>
      <c r="K58" s="38"/>
      <c r="L58" s="58"/>
      <c r="N58" s="274" t="str">
        <f>$G$8&amp;" ca. 15%"</f>
        <v>Bitte wählen ca. 15%</v>
      </c>
      <c r="O58" s="274" t="str">
        <f>$H$8&amp;" ca. 15%"</f>
        <v>Bitte wählen ca. 15%</v>
      </c>
      <c r="P58" s="274" t="str">
        <f>$I$8&amp;" ca. 15%"</f>
        <v>Bitte wählen ca. 15%</v>
      </c>
      <c r="Q58" s="274" t="str">
        <f>$J$8&amp;" ca. 15%"</f>
        <v>Bitte wählen ca. 15%</v>
      </c>
      <c r="R58" s="274" t="str">
        <f>$K$8&amp;" ca. 15%"</f>
        <v>Bitte wählen ca. 15%</v>
      </c>
      <c r="S58" s="274" t="str">
        <f>$L$8&amp;" ca. 15%"</f>
        <v>Bitte wählen ca. 15%</v>
      </c>
    </row>
    <row r="59" spans="1:23" s="4" customFormat="1" ht="21" customHeight="1" x14ac:dyDescent="0.25">
      <c r="A59" s="5"/>
      <c r="C59" s="4">
        <v>37</v>
      </c>
      <c r="D59" s="4" t="s">
        <v>122</v>
      </c>
      <c r="F59" s="89">
        <f>SUM(G59:L59)</f>
        <v>0</v>
      </c>
      <c r="G59" s="107"/>
      <c r="H59" s="106"/>
      <c r="I59" s="78"/>
      <c r="J59" s="106"/>
      <c r="K59" s="78"/>
      <c r="L59" s="106"/>
      <c r="N59" s="274"/>
      <c r="O59" s="274"/>
      <c r="P59" s="274"/>
      <c r="Q59" s="274"/>
      <c r="R59" s="274"/>
      <c r="S59" s="274"/>
      <c r="T59" s="259"/>
    </row>
    <row r="60" spans="1:23" s="4" customFormat="1" ht="21" customHeight="1" x14ac:dyDescent="0.25">
      <c r="A60" s="5"/>
      <c r="C60" s="4">
        <v>39</v>
      </c>
      <c r="D60" s="4" t="s">
        <v>123</v>
      </c>
      <c r="F60" s="89">
        <f>SUM(G60:L60)</f>
        <v>0</v>
      </c>
      <c r="G60" s="107"/>
      <c r="H60" s="106"/>
      <c r="I60" s="78"/>
      <c r="J60" s="106"/>
      <c r="K60" s="78"/>
      <c r="L60" s="106"/>
      <c r="N60" s="274"/>
      <c r="O60" s="274"/>
      <c r="P60" s="274"/>
      <c r="Q60" s="274"/>
      <c r="R60" s="274"/>
      <c r="S60" s="274"/>
      <c r="T60" s="232"/>
    </row>
    <row r="61" spans="1:23" s="4" customFormat="1" ht="21" customHeight="1" thickBot="1" x14ac:dyDescent="0.3">
      <c r="A61" s="5"/>
      <c r="D61" s="6" t="s">
        <v>121</v>
      </c>
      <c r="F61" s="89">
        <f>SUM(G61:L61)</f>
        <v>0</v>
      </c>
      <c r="G61" s="107"/>
      <c r="H61" s="106"/>
      <c r="I61" s="78"/>
      <c r="J61" s="106"/>
      <c r="K61" s="78"/>
      <c r="L61" s="106"/>
      <c r="N61" s="232">
        <f>ROUND(((SUM(G58:G60))*0.15),2)</f>
        <v>0</v>
      </c>
      <c r="O61" s="232">
        <f t="shared" ref="O61" si="14">ROUND(((SUM(H58:H60))*0.15),2)</f>
        <v>0</v>
      </c>
      <c r="P61" s="232">
        <f t="shared" ref="P61" si="15">ROUND(((SUM(I58:I60))*0.15),2)</f>
        <v>0</v>
      </c>
      <c r="Q61" s="232">
        <f t="shared" ref="Q61" si="16">ROUND(((SUM(J58:J60))*0.15),2)</f>
        <v>0</v>
      </c>
      <c r="R61" s="232">
        <f t="shared" ref="R61" si="17">ROUND(((SUM(K58:K60))*0.15),2)</f>
        <v>0</v>
      </c>
      <c r="S61" s="232">
        <f t="shared" ref="S61" si="18">ROUND(((SUM(L58:L60))*0.15),2)</f>
        <v>0</v>
      </c>
      <c r="T61" s="232">
        <f t="shared" ref="T61" si="19">ROUND(((SUM(M48:M60))*0.15),2)</f>
        <v>0</v>
      </c>
    </row>
    <row r="62" spans="1:23" s="4" customFormat="1" ht="21" customHeight="1" thickTop="1" thickBot="1" x14ac:dyDescent="0.3">
      <c r="A62" s="51"/>
      <c r="B62" s="52"/>
      <c r="C62" s="52" t="s">
        <v>124</v>
      </c>
      <c r="D62" s="52"/>
      <c r="E62" s="52"/>
      <c r="F62" s="90">
        <f>SUM(F59:F61)</f>
        <v>0</v>
      </c>
      <c r="G62" s="244">
        <f t="shared" ref="G62:L62" si="20">SUM(G59:G61)</f>
        <v>0</v>
      </c>
      <c r="H62" s="112">
        <f t="shared" si="20"/>
        <v>0</v>
      </c>
      <c r="I62" s="112">
        <f t="shared" si="20"/>
        <v>0</v>
      </c>
      <c r="J62" s="112">
        <f t="shared" si="20"/>
        <v>0</v>
      </c>
      <c r="K62" s="112">
        <f t="shared" si="20"/>
        <v>0</v>
      </c>
      <c r="L62" s="264">
        <f t="shared" si="20"/>
        <v>0</v>
      </c>
      <c r="M62" s="5"/>
    </row>
    <row r="63" spans="1:23" s="4" customFormat="1" ht="21" customHeight="1" thickTop="1" x14ac:dyDescent="0.25">
      <c r="A63" s="5"/>
      <c r="B63" s="4">
        <v>40</v>
      </c>
      <c r="C63" s="4" t="s">
        <v>37</v>
      </c>
      <c r="F63" s="37"/>
      <c r="G63" s="57"/>
      <c r="H63" s="58"/>
      <c r="I63" s="38"/>
      <c r="J63" s="58"/>
      <c r="K63" s="38"/>
      <c r="L63" s="58"/>
      <c r="N63" s="272" t="s">
        <v>79</v>
      </c>
      <c r="O63" s="272"/>
      <c r="P63" s="273"/>
      <c r="Q63" s="273"/>
      <c r="R63" s="273"/>
      <c r="S63" s="273"/>
      <c r="T63" s="273"/>
    </row>
    <row r="64" spans="1:23" s="4" customFormat="1" ht="21" customHeight="1" x14ac:dyDescent="0.25">
      <c r="A64" s="5"/>
      <c r="C64" s="4">
        <v>41</v>
      </c>
      <c r="D64" s="4" t="s">
        <v>115</v>
      </c>
      <c r="F64" s="89">
        <f t="shared" ref="F64:F66" si="21">SUM(G64:L64)</f>
        <v>0</v>
      </c>
      <c r="G64" s="107"/>
      <c r="H64" s="106"/>
      <c r="I64" s="78"/>
      <c r="J64" s="106"/>
      <c r="K64" s="78"/>
      <c r="L64" s="106"/>
      <c r="N64" s="274" t="str">
        <f>$G$8&amp;" ca. 15%"</f>
        <v>Bitte wählen ca. 15%</v>
      </c>
      <c r="O64" s="274" t="str">
        <f>$H$8&amp;" ca. 15%"</f>
        <v>Bitte wählen ca. 15%</v>
      </c>
      <c r="P64" s="274" t="str">
        <f>$I$8&amp;" ca. 15%"</f>
        <v>Bitte wählen ca. 15%</v>
      </c>
      <c r="Q64" s="274" t="str">
        <f>$J$8&amp;" ca. 15%"</f>
        <v>Bitte wählen ca. 15%</v>
      </c>
      <c r="R64" s="274" t="str">
        <f>$K$8&amp;" ca. 15%"</f>
        <v>Bitte wählen ca. 15%</v>
      </c>
      <c r="S64" s="274" t="str">
        <f>$L$8&amp;" ca. 15%"</f>
        <v>Bitte wählen ca. 15%</v>
      </c>
      <c r="T64" s="274" t="str">
        <f t="shared" ref="T64" si="22">K46&amp;" ca. 15%"</f>
        <v xml:space="preserve"> ca. 15%</v>
      </c>
    </row>
    <row r="65" spans="1:20" s="4" customFormat="1" ht="21" customHeight="1" x14ac:dyDescent="0.25">
      <c r="A65" s="5"/>
      <c r="C65" s="4">
        <v>43</v>
      </c>
      <c r="D65" s="4" t="s">
        <v>116</v>
      </c>
      <c r="F65" s="89">
        <f t="shared" si="21"/>
        <v>0</v>
      </c>
      <c r="G65" s="107"/>
      <c r="H65" s="106"/>
      <c r="I65" s="78"/>
      <c r="J65" s="106"/>
      <c r="K65" s="78"/>
      <c r="L65" s="106"/>
      <c r="N65" s="274"/>
      <c r="O65" s="274"/>
      <c r="P65" s="274"/>
      <c r="Q65" s="274"/>
      <c r="R65" s="274"/>
      <c r="S65" s="274"/>
      <c r="T65" s="274"/>
    </row>
    <row r="66" spans="1:20" s="4" customFormat="1" ht="21" customHeight="1" x14ac:dyDescent="0.25">
      <c r="A66" s="5"/>
      <c r="C66" s="4">
        <v>44</v>
      </c>
      <c r="D66" s="4" t="s">
        <v>15</v>
      </c>
      <c r="F66" s="89">
        <f t="shared" si="21"/>
        <v>0</v>
      </c>
      <c r="G66" s="107"/>
      <c r="H66" s="106"/>
      <c r="I66" s="78"/>
      <c r="J66" s="106"/>
      <c r="K66" s="78"/>
      <c r="L66" s="106"/>
      <c r="N66" s="274"/>
      <c r="O66" s="274"/>
      <c r="P66" s="274"/>
      <c r="Q66" s="274"/>
      <c r="R66" s="274"/>
      <c r="S66" s="274"/>
      <c r="T66" s="274"/>
    </row>
    <row r="67" spans="1:20" s="4" customFormat="1" ht="21" customHeight="1" thickBot="1" x14ac:dyDescent="0.3">
      <c r="A67" s="5"/>
      <c r="D67" s="6" t="s">
        <v>121</v>
      </c>
      <c r="F67" s="89">
        <f>SUM(G67:L67)</f>
        <v>0</v>
      </c>
      <c r="G67" s="107"/>
      <c r="H67" s="106"/>
      <c r="I67" s="78"/>
      <c r="J67" s="106"/>
      <c r="K67" s="78"/>
      <c r="L67" s="106"/>
      <c r="N67" s="232">
        <f>ROUND(((SUM(G64:G66))*0.15),2)</f>
        <v>0</v>
      </c>
      <c r="O67" s="232">
        <f t="shared" ref="O67:S67" si="23">ROUND(((SUM(H64:H66))*0.15),2)</f>
        <v>0</v>
      </c>
      <c r="P67" s="232">
        <f t="shared" si="23"/>
        <v>0</v>
      </c>
      <c r="Q67" s="232">
        <f t="shared" si="23"/>
        <v>0</v>
      </c>
      <c r="R67" s="232">
        <f t="shared" si="23"/>
        <v>0</v>
      </c>
      <c r="S67" s="232">
        <f t="shared" si="23"/>
        <v>0</v>
      </c>
      <c r="T67" s="232">
        <f t="shared" ref="T67" si="24">ROUND(((SUM(M54:M66))*0.15),2)</f>
        <v>0</v>
      </c>
    </row>
    <row r="68" spans="1:20" s="4" customFormat="1" ht="21" customHeight="1" thickTop="1" thickBot="1" x14ac:dyDescent="0.3">
      <c r="A68" s="51"/>
      <c r="B68" s="52"/>
      <c r="C68" s="52" t="s">
        <v>117</v>
      </c>
      <c r="D68" s="52"/>
      <c r="E68" s="52"/>
      <c r="F68" s="90">
        <f t="shared" ref="F68:L68" si="25">SUM(F64:F67)</f>
        <v>0</v>
      </c>
      <c r="G68" s="111">
        <f t="shared" si="25"/>
        <v>0</v>
      </c>
      <c r="H68" s="112">
        <f t="shared" si="25"/>
        <v>0</v>
      </c>
      <c r="I68" s="91">
        <f t="shared" si="25"/>
        <v>0</v>
      </c>
      <c r="J68" s="112">
        <f t="shared" si="25"/>
        <v>0</v>
      </c>
      <c r="K68" s="91">
        <f t="shared" si="25"/>
        <v>0</v>
      </c>
      <c r="L68" s="112">
        <f t="shared" si="25"/>
        <v>0</v>
      </c>
    </row>
    <row r="69" spans="1:20" s="4" customFormat="1" ht="13.5" thickTop="1" x14ac:dyDescent="0.25"/>
    <row r="70" spans="1:20" s="4" customFormat="1" ht="12.75" x14ac:dyDescent="0.25"/>
    <row r="71" spans="1:20" s="4" customFormat="1" ht="12.75" x14ac:dyDescent="0.25"/>
    <row r="72" spans="1:20" s="4" customFormat="1" ht="12.75" x14ac:dyDescent="0.25"/>
    <row r="73" spans="1:20" s="4" customFormat="1" ht="12.75" x14ac:dyDescent="0.25"/>
    <row r="74" spans="1:20" s="4" customFormat="1" ht="12.75" x14ac:dyDescent="0.25"/>
    <row r="75" spans="1:20" s="4" customFormat="1" ht="12.75" x14ac:dyDescent="0.25"/>
    <row r="76" spans="1:20" s="4" customFormat="1" ht="12.75" x14ac:dyDescent="0.25"/>
    <row r="77" spans="1:20" s="4" customFormat="1" ht="12.75" x14ac:dyDescent="0.25"/>
    <row r="78" spans="1:20" s="4" customFormat="1" ht="12.75" x14ac:dyDescent="0.25"/>
    <row r="79" spans="1:20" s="4" customFormat="1" ht="12.75" x14ac:dyDescent="0.25"/>
    <row r="80" spans="1:20" s="4" customFormat="1" ht="12.75" x14ac:dyDescent="0.25"/>
    <row r="81" s="4" customFormat="1" ht="12.75" x14ac:dyDescent="0.25"/>
    <row r="82" s="4" customFormat="1" ht="12.75" x14ac:dyDescent="0.25"/>
    <row r="83" s="4" customFormat="1" ht="12.75" x14ac:dyDescent="0.25"/>
    <row r="84" s="4" customFormat="1" ht="12.75" x14ac:dyDescent="0.25"/>
    <row r="85" s="4" customFormat="1" ht="12.75" x14ac:dyDescent="0.25"/>
    <row r="86" s="4" customFormat="1" ht="12.75" x14ac:dyDescent="0.25"/>
    <row r="87" s="4" customFormat="1" ht="12.75" x14ac:dyDescent="0.25"/>
    <row r="88" s="4" customFormat="1" ht="12.75" x14ac:dyDescent="0.25"/>
    <row r="89" s="4" customFormat="1" ht="12.75" x14ac:dyDescent="0.25"/>
    <row r="90" s="4" customFormat="1" ht="12.75" x14ac:dyDescent="0.25"/>
    <row r="91" s="4" customFormat="1" ht="12.75" x14ac:dyDescent="0.25"/>
    <row r="92" s="4" customFormat="1" ht="12.75" x14ac:dyDescent="0.25"/>
    <row r="93" s="4" customFormat="1" ht="12.75" x14ac:dyDescent="0.25"/>
    <row r="94" s="4" customFormat="1" ht="12.75" x14ac:dyDescent="0.25"/>
    <row r="95" s="4" customFormat="1" ht="12.75" x14ac:dyDescent="0.25"/>
    <row r="96" s="4" customFormat="1" ht="12.75" x14ac:dyDescent="0.25"/>
    <row r="97" spans="1:12" s="4" customFormat="1" ht="12.75" x14ac:dyDescent="0.25"/>
    <row r="98" spans="1:12" s="4" customFormat="1" ht="12.75" x14ac:dyDescent="0.25"/>
    <row r="99" spans="1:12" s="4" customFormat="1" ht="12.75" x14ac:dyDescent="0.25"/>
    <row r="100" spans="1:12" s="4" customFormat="1" ht="12.75" x14ac:dyDescent="0.25"/>
    <row r="101" spans="1:12" s="4" customFormat="1" ht="12.75" x14ac:dyDescent="0.25"/>
    <row r="102" spans="1:12" s="4" customFormat="1" ht="12.75" x14ac:dyDescent="0.25"/>
    <row r="103" spans="1:12" s="4" customFormat="1" ht="12.75" x14ac:dyDescent="0.25"/>
    <row r="104" spans="1:12" s="4" customFormat="1" ht="12.75" x14ac:dyDescent="0.25"/>
    <row r="105" spans="1:12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</sheetData>
  <sheetProtection sheet="1" objects="1" scenarios="1"/>
  <mergeCells count="33">
    <mergeCell ref="T53:T55"/>
    <mergeCell ref="N63:T63"/>
    <mergeCell ref="N64:N66"/>
    <mergeCell ref="O64:O66"/>
    <mergeCell ref="P64:P66"/>
    <mergeCell ref="Q64:Q66"/>
    <mergeCell ref="R64:R66"/>
    <mergeCell ref="S64:S66"/>
    <mergeCell ref="T64:T66"/>
    <mergeCell ref="N57:T57"/>
    <mergeCell ref="S58:S60"/>
    <mergeCell ref="N58:N60"/>
    <mergeCell ref="O58:O60"/>
    <mergeCell ref="P58:P60"/>
    <mergeCell ref="Q58:Q60"/>
    <mergeCell ref="R58:R60"/>
    <mergeCell ref="G7:H7"/>
    <mergeCell ref="I7:L7"/>
    <mergeCell ref="N14:N15"/>
    <mergeCell ref="N47:T47"/>
    <mergeCell ref="N48:N50"/>
    <mergeCell ref="O48:O50"/>
    <mergeCell ref="P48:P50"/>
    <mergeCell ref="Q48:Q50"/>
    <mergeCell ref="R48:R50"/>
    <mergeCell ref="S48:S50"/>
    <mergeCell ref="E5:H5"/>
    <mergeCell ref="K5:L5"/>
    <mergeCell ref="E1:F1"/>
    <mergeCell ref="E2:H2"/>
    <mergeCell ref="J2:L2"/>
    <mergeCell ref="E3:H3"/>
    <mergeCell ref="E4:H4"/>
  </mergeCells>
  <dataValidations count="3">
    <dataValidation type="list" allowBlank="1" showInputMessage="1" showErrorMessage="1" sqref="J2:L2" xr:uid="{00000000-0002-0000-0200-000000000000}">
      <formula1>"Bitte wählen,Vorprojekt Genauigkeit +/- 20% inkl. MWSt,Bauprojekt Genauigkeit +/- 10% inkl. MWSt"</formula1>
    </dataValidation>
    <dataValidation type="list" allowBlank="1" showInputMessage="1" showErrorMessage="1" sqref="G8:H8" xr:uid="{00000000-0002-0000-0200-000001000000}">
      <formula1>$U$24:$U$34</formula1>
    </dataValidation>
    <dataValidation type="list" allowBlank="1" showInputMessage="1" showErrorMessage="1" sqref="I8:L8" xr:uid="{00000000-0002-0000-0200-000002000000}">
      <formula1>$U$10:$U$19</formula1>
    </dataValidation>
  </dataValidations>
  <pageMargins left="0.59055118110236227" right="0.59055118110236227" top="1.1417322834645669" bottom="0.43307086614173229" header="0.31496062992125984" footer="0.27559055118110237"/>
  <pageSetup paperSize="9" scale="90" fitToHeight="0" orientation="landscape" r:id="rId1"/>
  <headerFooter differentFirst="1" scaleWithDoc="0">
    <oddHeader xml:space="preserve">&amp;L&amp;"Arial,Standard"&amp;8&amp;G&amp;R&amp;"Arial,Standard"&amp;10&amp;G
</oddHeader>
    <oddFooter>&amp;L&amp;"Arial,Standard"&amp;6 043.00.05 &amp;Z&amp;F&amp;R&amp;6&amp;P/&amp;N</oddFooter>
    <firstHeader xml:space="preserve">&amp;L&amp;"Arial,Standard"&amp;8&amp;G&amp;R&amp;"Arial,Standard"&amp;10
</firstHeader>
    <firstFooter>&amp;L&amp;"Arial,Standard"&amp;6 043.00.05 &amp;Z&amp;F&amp;R&amp;"Arial,Standard"&amp;6&amp;P/&amp;N</firstFooter>
  </headerFooter>
  <rowBreaks count="2" manualBreakCount="2">
    <brk id="22" max="11" man="1"/>
    <brk id="54" max="11" man="1"/>
  </rowBreaks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29"/>
  <sheetViews>
    <sheetView showZeros="0" topLeftCell="E5" zoomScaleNormal="100" zoomScaleSheetLayoutView="100" zoomScalePageLayoutView="85" workbookViewId="0">
      <selection activeCell="M8" sqref="M8"/>
    </sheetView>
  </sheetViews>
  <sheetFormatPr baseColWidth="10" defaultRowHeight="15" outlineLevelCol="1" x14ac:dyDescent="0.25"/>
  <cols>
    <col min="1" max="1" width="0.7109375" customWidth="1"/>
    <col min="2" max="3" width="2.85546875" customWidth="1"/>
    <col min="4" max="4" width="13" customWidth="1"/>
    <col min="5" max="5" width="28.85546875" customWidth="1"/>
    <col min="6" max="6" width="13.28515625" customWidth="1"/>
    <col min="7" max="8" width="13.85546875" customWidth="1"/>
    <col min="9" max="9" width="13.28515625" customWidth="1" outlineLevel="1"/>
    <col min="10" max="10" width="13.85546875" customWidth="1" outlineLevel="1"/>
    <col min="11" max="11" width="13.28515625" customWidth="1" outlineLevel="1"/>
    <col min="12" max="14" width="13.85546875" customWidth="1"/>
    <col min="15" max="15" width="13.85546875" style="114" customWidth="1"/>
    <col min="16" max="20" width="13.85546875" customWidth="1"/>
    <col min="21" max="22" width="14.85546875" style="114" hidden="1" customWidth="1"/>
    <col min="23" max="23" width="13.85546875" customWidth="1"/>
    <col min="24" max="26" width="14.85546875" customWidth="1"/>
  </cols>
  <sheetData>
    <row r="1" spans="1:25" s="114" customFormat="1" ht="20.100000000000001" customHeight="1" x14ac:dyDescent="0.25">
      <c r="D1" s="11" t="s">
        <v>0</v>
      </c>
      <c r="E1" s="265"/>
      <c r="F1" s="265"/>
      <c r="G1" s="113" t="s">
        <v>102</v>
      </c>
      <c r="H1" s="141">
        <v>84</v>
      </c>
      <c r="I1" s="1"/>
      <c r="J1" s="1"/>
      <c r="K1" s="1"/>
      <c r="L1" s="140" t="s">
        <v>20</v>
      </c>
      <c r="M1" s="1"/>
      <c r="N1" s="1"/>
    </row>
    <row r="2" spans="1:25" s="1" customFormat="1" ht="20.100000000000001" customHeight="1" x14ac:dyDescent="0.25">
      <c r="D2" s="11" t="s">
        <v>1</v>
      </c>
      <c r="E2" s="265"/>
      <c r="F2" s="265"/>
      <c r="G2" s="265"/>
      <c r="H2" s="265"/>
      <c r="L2" s="267" t="s">
        <v>21</v>
      </c>
      <c r="M2" s="267"/>
      <c r="N2" s="267"/>
      <c r="O2" s="114"/>
    </row>
    <row r="3" spans="1:25" s="1" customFormat="1" ht="20.100000000000001" customHeight="1" x14ac:dyDescent="0.25">
      <c r="D3" s="11" t="s">
        <v>2</v>
      </c>
      <c r="E3" s="265"/>
      <c r="F3" s="265"/>
      <c r="G3" s="265"/>
      <c r="H3" s="265"/>
    </row>
    <row r="4" spans="1:25" s="114" customFormat="1" ht="20.100000000000001" customHeight="1" x14ac:dyDescent="0.2">
      <c r="D4" s="11" t="s">
        <v>3</v>
      </c>
      <c r="E4" s="265"/>
      <c r="F4" s="265"/>
      <c r="G4" s="265"/>
      <c r="H4" s="265"/>
      <c r="I4" s="1"/>
      <c r="J4" s="1"/>
      <c r="K4" s="14"/>
      <c r="L4" s="115" t="s">
        <v>22</v>
      </c>
      <c r="M4" s="1"/>
      <c r="N4" s="1"/>
      <c r="O4" s="1"/>
    </row>
    <row r="5" spans="1:25" s="114" customFormat="1" ht="20.100000000000001" customHeight="1" x14ac:dyDescent="0.2">
      <c r="D5" s="11" t="s">
        <v>4</v>
      </c>
      <c r="E5" s="265"/>
      <c r="F5" s="265"/>
      <c r="G5" s="265"/>
      <c r="H5" s="265"/>
      <c r="I5" s="1"/>
      <c r="J5" s="1"/>
      <c r="K5" s="14"/>
      <c r="L5" s="11" t="s">
        <v>23</v>
      </c>
      <c r="M5" s="266">
        <f ca="1">TODAY()</f>
        <v>45335</v>
      </c>
      <c r="N5" s="266"/>
    </row>
    <row r="6" spans="1:25" s="114" customFormat="1" x14ac:dyDescent="0.2">
      <c r="D6" s="1"/>
      <c r="E6" s="1"/>
      <c r="F6" s="1"/>
      <c r="G6" s="1"/>
      <c r="H6" s="1"/>
      <c r="I6" s="1"/>
      <c r="J6" s="1"/>
      <c r="K6" s="14"/>
      <c r="L6" s="14"/>
      <c r="M6" s="1"/>
      <c r="N6" s="1"/>
    </row>
    <row r="7" spans="1:25" s="116" customFormat="1" ht="21.95" customHeight="1" x14ac:dyDescent="0.25">
      <c r="G7" s="277" t="s">
        <v>24</v>
      </c>
      <c r="H7" s="278"/>
      <c r="I7" s="143"/>
      <c r="J7" s="144"/>
      <c r="K7" s="144"/>
      <c r="L7" s="143"/>
      <c r="M7" s="144" t="s">
        <v>25</v>
      </c>
      <c r="N7" s="145"/>
      <c r="O7" s="114"/>
    </row>
    <row r="8" spans="1:25" s="17" customFormat="1" ht="52.5" customHeight="1" x14ac:dyDescent="0.25">
      <c r="A8" s="15"/>
      <c r="B8" s="16"/>
      <c r="C8" s="16"/>
      <c r="D8" s="2" t="s">
        <v>26</v>
      </c>
      <c r="E8" s="16"/>
      <c r="F8" s="146" t="s">
        <v>5</v>
      </c>
      <c r="G8" s="118" t="s">
        <v>21</v>
      </c>
      <c r="H8" s="147" t="s">
        <v>21</v>
      </c>
      <c r="I8" s="148" t="s">
        <v>90</v>
      </c>
      <c r="J8" s="149" t="s">
        <v>91</v>
      </c>
      <c r="K8" s="150" t="s">
        <v>92</v>
      </c>
      <c r="L8" s="118" t="s">
        <v>21</v>
      </c>
      <c r="M8" s="118" t="s">
        <v>21</v>
      </c>
      <c r="N8" s="118" t="s">
        <v>21</v>
      </c>
      <c r="O8" s="116"/>
      <c r="U8" s="4"/>
      <c r="V8" s="6"/>
    </row>
    <row r="9" spans="1:25" s="19" customFormat="1" ht="15" customHeight="1" x14ac:dyDescent="0.2">
      <c r="A9" s="18"/>
      <c r="D9" s="151" t="s">
        <v>19</v>
      </c>
      <c r="F9" s="152"/>
      <c r="G9" s="120" t="str">
        <f>IF(G8=$V$25,$U$25,IF(G8=$V$13,$U$13,IF(G8=$V$26,$U$26,IF(G8=$V$27,$U$27,IF(G8=$V$30,$U$30,"")))))</f>
        <v/>
      </c>
      <c r="H9" s="120" t="str">
        <f>IF(H8=$V$25,$U$25,IF(H8=$V$13,$U$13,IF(H8=$V$26,$U$26,IF(H8=$V$27,$U$27,IF(H8=$V$30,$U$30,"")))))</f>
        <v/>
      </c>
      <c r="I9" s="153" t="str">
        <f>IF(I8=$V$24,$U$24,IF(I8=$V$25,$U$25,IF(I8=$V$26,$U$26,IF(I8=$V$27,$U$27,IF(I8=$V$30,$U$30,"")))))</f>
        <v/>
      </c>
      <c r="J9" s="154" t="str">
        <f>IF(J8=$V$24,$U$24,IF(J8=$V$25,$U$25,IF(J8=$V$26,$U$26,IF(J8=$V$27,$U$27,IF(J8=$V$30,$U$30,"")))))</f>
        <v/>
      </c>
      <c r="K9" s="155" t="str">
        <f>IF(K8=$V$24,$U$24,IF(K8=$V$25,$U$25,IF(K8=$V$26,$U$26,IF(K8=$V$27,$U$27,IF(K8=$V$30,$U$30,"")))))</f>
        <v/>
      </c>
      <c r="L9" s="153" t="str">
        <f>IF(L8=$V$13,$U$13,IF(L8=$V$14,$U$14,IF(L8=$V$15,$U$15,IF(L8=$V$16,$U$16,IF(L8=$V$17,$U$17,IF(L8=$V$18,$U$18,IF(L8=$V$19,$U$19,IF(L8=$V$20,$U$20,""))))))))</f>
        <v/>
      </c>
      <c r="M9" s="120" t="str">
        <f>IF(M8=$V$13,$U$13,IF(M8=$V$14,$U$14,IF(M8=$V$15,$U$15,IF(M8=$V$16,$U$16,IF(M8=$V$17,$U$17,IF(M8=$V$18,$U$18,IF(M8=$V$19,$U$19,IF(M8=$V$20,$U$20,""))))))))</f>
        <v/>
      </c>
      <c r="N9" s="156" t="str">
        <f>IF(N8=$V$13,$U$13,IF(N8=$V$14,$U$14,IF(N8=$V$15,$U$15,IF(N8=$V$16,$U$16,IF(N8=$V$17,$U$17,IF(N8=$V$18,$U$18,IF(N8=$V$19,$U$19,IF(N8=$V$20,$U$20,""))))))))</f>
        <v/>
      </c>
      <c r="O9" s="4"/>
      <c r="U9" s="116" t="s">
        <v>27</v>
      </c>
      <c r="V9" s="6"/>
    </row>
    <row r="10" spans="1:25" s="164" customFormat="1" ht="15" customHeight="1" x14ac:dyDescent="0.25">
      <c r="A10" s="157"/>
      <c r="B10" s="158"/>
      <c r="C10" s="158"/>
      <c r="D10" s="158"/>
      <c r="E10" s="158"/>
      <c r="F10" s="158" t="s">
        <v>28</v>
      </c>
      <c r="G10" s="159" t="s">
        <v>28</v>
      </c>
      <c r="H10" s="160" t="s">
        <v>28</v>
      </c>
      <c r="I10" s="158" t="s">
        <v>28</v>
      </c>
      <c r="J10" s="161" t="s">
        <v>28</v>
      </c>
      <c r="K10" s="162" t="s">
        <v>28</v>
      </c>
      <c r="L10" s="163" t="s">
        <v>28</v>
      </c>
      <c r="M10" s="159" t="s">
        <v>28</v>
      </c>
      <c r="N10" s="159" t="s">
        <v>28</v>
      </c>
      <c r="O10" s="4"/>
      <c r="U10" s="4"/>
      <c r="V10" s="6" t="s">
        <v>21</v>
      </c>
      <c r="Y10" s="165"/>
    </row>
    <row r="11" spans="1:25" s="4" customFormat="1" ht="22.5" customHeight="1" x14ac:dyDescent="0.25">
      <c r="A11" s="5"/>
      <c r="B11" s="6">
        <v>10</v>
      </c>
      <c r="C11" s="6"/>
      <c r="D11" s="6" t="s">
        <v>103</v>
      </c>
      <c r="F11" s="166">
        <f t="shared" ref="F11:N11" si="0">F30</f>
        <v>0</v>
      </c>
      <c r="G11" s="167">
        <f>G30</f>
        <v>0</v>
      </c>
      <c r="H11" s="168">
        <f t="shared" si="0"/>
        <v>0</v>
      </c>
      <c r="I11" s="169">
        <f t="shared" si="0"/>
        <v>0</v>
      </c>
      <c r="J11" s="170">
        <f t="shared" si="0"/>
        <v>0</v>
      </c>
      <c r="K11" s="171">
        <f>K30</f>
        <v>0</v>
      </c>
      <c r="L11" s="172">
        <f t="shared" si="0"/>
        <v>0</v>
      </c>
      <c r="M11" s="123">
        <f t="shared" si="0"/>
        <v>0</v>
      </c>
      <c r="N11" s="173">
        <f t="shared" si="0"/>
        <v>0</v>
      </c>
      <c r="O11" s="116"/>
      <c r="V11" s="6" t="s">
        <v>31</v>
      </c>
      <c r="X11" s="164"/>
      <c r="Y11" s="165"/>
    </row>
    <row r="12" spans="1:25" s="4" customFormat="1" ht="22.5" customHeight="1" x14ac:dyDescent="0.25">
      <c r="A12" s="5"/>
      <c r="B12" s="6">
        <v>20</v>
      </c>
      <c r="C12" s="6"/>
      <c r="D12" s="6" t="s">
        <v>7</v>
      </c>
      <c r="F12" s="166">
        <f t="shared" ref="F12:N12" si="1">F54</f>
        <v>0</v>
      </c>
      <c r="G12" s="174">
        <f t="shared" si="1"/>
        <v>0</v>
      </c>
      <c r="H12" s="168">
        <f t="shared" si="1"/>
        <v>0</v>
      </c>
      <c r="I12" s="169">
        <f t="shared" si="1"/>
        <v>0</v>
      </c>
      <c r="J12" s="170">
        <f t="shared" si="1"/>
        <v>0</v>
      </c>
      <c r="K12" s="171">
        <f t="shared" si="1"/>
        <v>0</v>
      </c>
      <c r="L12" s="175">
        <f t="shared" si="1"/>
        <v>0</v>
      </c>
      <c r="M12" s="124">
        <f t="shared" si="1"/>
        <v>0</v>
      </c>
      <c r="N12" s="173">
        <f t="shared" si="1"/>
        <v>0</v>
      </c>
      <c r="V12" s="6"/>
      <c r="X12" s="164"/>
      <c r="Y12" s="165"/>
    </row>
    <row r="13" spans="1:25" s="4" customFormat="1" ht="22.5" customHeight="1" x14ac:dyDescent="0.25">
      <c r="A13" s="5"/>
      <c r="B13" s="6">
        <v>30</v>
      </c>
      <c r="C13" s="6"/>
      <c r="D13" s="6" t="s">
        <v>120</v>
      </c>
      <c r="F13" s="166">
        <f>F62</f>
        <v>0</v>
      </c>
      <c r="G13" s="174">
        <f t="shared" ref="G13:N13" si="2">G62</f>
        <v>0</v>
      </c>
      <c r="H13" s="168">
        <f t="shared" si="2"/>
        <v>0</v>
      </c>
      <c r="I13" s="169">
        <f t="shared" si="2"/>
        <v>0</v>
      </c>
      <c r="J13" s="170">
        <f t="shared" si="2"/>
        <v>0</v>
      </c>
      <c r="K13" s="171">
        <f t="shared" si="2"/>
        <v>0</v>
      </c>
      <c r="L13" s="175">
        <f t="shared" si="2"/>
        <v>0</v>
      </c>
      <c r="M13" s="124">
        <f t="shared" si="2"/>
        <v>0</v>
      </c>
      <c r="N13" s="173">
        <f t="shared" si="2"/>
        <v>0</v>
      </c>
      <c r="U13" s="116"/>
      <c r="V13" s="125"/>
      <c r="X13" s="164"/>
      <c r="Y13" s="165"/>
    </row>
    <row r="14" spans="1:25" s="4" customFormat="1" ht="22.5" customHeight="1" thickBot="1" x14ac:dyDescent="0.3">
      <c r="A14" s="20"/>
      <c r="B14" s="126">
        <v>40</v>
      </c>
      <c r="C14" s="126"/>
      <c r="D14" s="126" t="s">
        <v>37</v>
      </c>
      <c r="E14" s="21"/>
      <c r="F14" s="166">
        <f t="shared" ref="F14:N14" si="3">F68</f>
        <v>0</v>
      </c>
      <c r="G14" s="176">
        <f t="shared" si="3"/>
        <v>0</v>
      </c>
      <c r="H14" s="177">
        <f t="shared" si="3"/>
        <v>0</v>
      </c>
      <c r="I14" s="178">
        <f t="shared" si="3"/>
        <v>0</v>
      </c>
      <c r="J14" s="179">
        <f t="shared" si="3"/>
        <v>0</v>
      </c>
      <c r="K14" s="180">
        <f t="shared" si="3"/>
        <v>0</v>
      </c>
      <c r="L14" s="181">
        <f t="shared" si="3"/>
        <v>0</v>
      </c>
      <c r="M14" s="127">
        <f t="shared" si="3"/>
        <v>0</v>
      </c>
      <c r="N14" s="182">
        <f t="shared" si="3"/>
        <v>0</v>
      </c>
      <c r="P14" s="271" t="s">
        <v>38</v>
      </c>
      <c r="U14" s="116" t="s">
        <v>39</v>
      </c>
      <c r="V14" s="125" t="s">
        <v>40</v>
      </c>
      <c r="X14" s="164"/>
      <c r="Y14" s="165"/>
    </row>
    <row r="15" spans="1:25" s="4" customFormat="1" ht="30" customHeight="1" thickTop="1" thickBot="1" x14ac:dyDescent="0.3">
      <c r="A15" s="20"/>
      <c r="B15" s="21"/>
      <c r="C15" s="21"/>
      <c r="D15" s="21" t="s">
        <v>41</v>
      </c>
      <c r="E15" s="21"/>
      <c r="F15" s="111">
        <f>SUM(F11:F14)</f>
        <v>0</v>
      </c>
      <c r="G15" s="176">
        <f t="shared" ref="G15:N15" si="4">SUM(G11:G14)</f>
        <v>0</v>
      </c>
      <c r="H15" s="177">
        <f t="shared" si="4"/>
        <v>0</v>
      </c>
      <c r="I15" s="178">
        <f t="shared" si="4"/>
        <v>0</v>
      </c>
      <c r="J15" s="179">
        <f t="shared" si="4"/>
        <v>0</v>
      </c>
      <c r="K15" s="180">
        <f t="shared" si="4"/>
        <v>0</v>
      </c>
      <c r="L15" s="181">
        <f t="shared" si="4"/>
        <v>0</v>
      </c>
      <c r="M15" s="127">
        <f t="shared" si="4"/>
        <v>0</v>
      </c>
      <c r="N15" s="182">
        <f t="shared" si="4"/>
        <v>0</v>
      </c>
      <c r="P15" s="271"/>
      <c r="U15" s="116" t="s">
        <v>42</v>
      </c>
      <c r="V15" s="6" t="s">
        <v>43</v>
      </c>
      <c r="X15" s="164"/>
      <c r="Y15" s="165"/>
    </row>
    <row r="16" spans="1:25" s="4" customFormat="1" ht="15" customHeight="1" thickTop="1" x14ac:dyDescent="0.25">
      <c r="A16" s="22"/>
      <c r="B16" s="12" t="s">
        <v>44</v>
      </c>
      <c r="C16" s="12"/>
      <c r="D16" s="12"/>
      <c r="E16" s="12"/>
      <c r="F16" s="183">
        <v>1</v>
      </c>
      <c r="G16" s="184" t="e">
        <f>G15/F15</f>
        <v>#DIV/0!</v>
      </c>
      <c r="H16" s="185" t="e">
        <f>H15/F15</f>
        <v>#DIV/0!</v>
      </c>
      <c r="I16" s="186" t="e">
        <f>I15/F15</f>
        <v>#DIV/0!</v>
      </c>
      <c r="J16" s="187" t="e">
        <f>J15/F15</f>
        <v>#DIV/0!</v>
      </c>
      <c r="K16" s="188" t="e">
        <f>K15/F15</f>
        <v>#DIV/0!</v>
      </c>
      <c r="L16" s="189" t="e">
        <f>L15/F15</f>
        <v>#DIV/0!</v>
      </c>
      <c r="M16" s="187" t="e">
        <f>M15/F15</f>
        <v>#DIV/0!</v>
      </c>
      <c r="N16" s="190" t="e">
        <f>N15/F15</f>
        <v>#DIV/0!</v>
      </c>
      <c r="P16" s="235" t="e">
        <f>SUM(G16:N16)</f>
        <v>#DIV/0!</v>
      </c>
      <c r="U16" s="116" t="s">
        <v>45</v>
      </c>
      <c r="V16" s="125" t="s">
        <v>46</v>
      </c>
      <c r="X16" s="164"/>
      <c r="Y16" s="165"/>
    </row>
    <row r="17" spans="1:25" s="4" customFormat="1" ht="22.5" customHeight="1" x14ac:dyDescent="0.2">
      <c r="A17" s="5"/>
      <c r="D17" s="4" t="s">
        <v>47</v>
      </c>
      <c r="E17" s="10"/>
      <c r="F17" s="23"/>
      <c r="G17" s="191"/>
      <c r="H17" s="192"/>
      <c r="I17" s="193"/>
      <c r="J17" s="116" t="s">
        <v>18</v>
      </c>
      <c r="K17" s="194"/>
      <c r="L17" s="195" t="s">
        <v>48</v>
      </c>
      <c r="M17" s="14"/>
      <c r="O17" s="56"/>
      <c r="U17" s="116" t="s">
        <v>49</v>
      </c>
      <c r="V17" s="125" t="s">
        <v>50</v>
      </c>
      <c r="X17" s="164"/>
      <c r="Y17" s="165"/>
    </row>
    <row r="18" spans="1:25" s="4" customFormat="1" ht="22.5" customHeight="1" x14ac:dyDescent="0.2">
      <c r="A18" s="24"/>
      <c r="B18" s="25"/>
      <c r="C18" s="25"/>
      <c r="D18" s="25" t="s">
        <v>47</v>
      </c>
      <c r="E18" s="196"/>
      <c r="F18" s="26"/>
      <c r="G18" s="197"/>
      <c r="H18" s="198"/>
      <c r="I18" s="169" t="str">
        <f>IF(J19="",J15/3*2,"")</f>
        <v/>
      </c>
      <c r="J18" s="199" t="s">
        <v>93</v>
      </c>
      <c r="K18" s="171" t="str">
        <f>IF(J19="",J15/3,"")</f>
        <v/>
      </c>
      <c r="L18" s="279"/>
      <c r="M18" s="279"/>
      <c r="N18" s="279"/>
      <c r="P18" s="13"/>
      <c r="Q18" s="13"/>
      <c r="U18" s="116" t="s">
        <v>51</v>
      </c>
      <c r="V18" s="125" t="s">
        <v>52</v>
      </c>
      <c r="X18" s="164"/>
      <c r="Y18" s="165"/>
    </row>
    <row r="19" spans="1:25" s="4" customFormat="1" ht="22.5" customHeight="1" thickBot="1" x14ac:dyDescent="0.25">
      <c r="A19" s="27"/>
      <c r="B19" s="28"/>
      <c r="C19" s="28"/>
      <c r="D19" s="28" t="s">
        <v>47</v>
      </c>
      <c r="E19" s="200"/>
      <c r="F19" s="29"/>
      <c r="G19" s="201"/>
      <c r="H19" s="202"/>
      <c r="I19" s="203" t="str">
        <f>IF(J18="",J15/2,"")</f>
        <v/>
      </c>
      <c r="J19" s="199" t="s">
        <v>94</v>
      </c>
      <c r="K19" s="204" t="str">
        <f>IF(J18="",J15/2,"")</f>
        <v/>
      </c>
      <c r="L19" s="280"/>
      <c r="M19" s="280"/>
      <c r="N19" s="280"/>
      <c r="R19" s="13"/>
      <c r="U19" s="116" t="s">
        <v>53</v>
      </c>
      <c r="V19" s="125" t="s">
        <v>54</v>
      </c>
      <c r="X19" s="164"/>
      <c r="Y19" s="165"/>
    </row>
    <row r="20" spans="1:25" s="4" customFormat="1" ht="22.5" customHeight="1" x14ac:dyDescent="0.25">
      <c r="I20" s="205" t="s">
        <v>95</v>
      </c>
      <c r="J20" s="30"/>
      <c r="K20" s="205" t="s">
        <v>96</v>
      </c>
      <c r="L20" s="280"/>
      <c r="M20" s="280"/>
      <c r="N20" s="280"/>
      <c r="U20" s="116" t="s">
        <v>55</v>
      </c>
      <c r="V20" s="125" t="s">
        <v>56</v>
      </c>
      <c r="X20" s="164"/>
      <c r="Y20" s="165"/>
    </row>
    <row r="21" spans="1:25" s="4" customFormat="1" ht="22.5" customHeight="1" thickBot="1" x14ac:dyDescent="0.25">
      <c r="I21" s="206" t="e">
        <f>SUM(I15:I19)</f>
        <v>#DIV/0!</v>
      </c>
      <c r="J21" s="31"/>
      <c r="K21" s="206" t="e">
        <f>SUM(K15:K19)</f>
        <v>#DIV/0!</v>
      </c>
      <c r="L21" s="62" t="s">
        <v>57</v>
      </c>
      <c r="M21" s="281" t="s">
        <v>97</v>
      </c>
      <c r="N21" s="281"/>
      <c r="X21" s="164"/>
      <c r="Y21" s="164"/>
    </row>
    <row r="22" spans="1:25" s="19" customFormat="1" ht="22.5" customHeight="1" x14ac:dyDescent="0.2">
      <c r="J22" s="207"/>
      <c r="K22" s="208"/>
      <c r="L22" s="209" t="s">
        <v>98</v>
      </c>
      <c r="M22" s="32"/>
      <c r="N22" s="33"/>
      <c r="O22" s="4"/>
      <c r="U22" s="4"/>
      <c r="V22" s="6"/>
      <c r="X22" s="164"/>
      <c r="Y22" s="164"/>
    </row>
    <row r="23" spans="1:25" s="19" customFormat="1" ht="22.5" customHeight="1" x14ac:dyDescent="0.2">
      <c r="J23" s="210"/>
      <c r="K23" s="211"/>
      <c r="L23" s="27" t="s">
        <v>99</v>
      </c>
      <c r="M23" s="28"/>
      <c r="N23" s="34"/>
      <c r="O23" s="4"/>
      <c r="R23" s="212"/>
      <c r="S23" s="212"/>
      <c r="T23" s="212"/>
      <c r="U23" s="116" t="s">
        <v>58</v>
      </c>
      <c r="V23" s="6" t="s">
        <v>21</v>
      </c>
      <c r="X23" s="164"/>
      <c r="Y23" s="164"/>
    </row>
    <row r="24" spans="1:25" s="19" customFormat="1" ht="52.5" customHeight="1" x14ac:dyDescent="0.2">
      <c r="A24" s="35"/>
      <c r="B24" s="36"/>
      <c r="C24" s="36"/>
      <c r="D24" s="2" t="s">
        <v>26</v>
      </c>
      <c r="E24" s="36"/>
      <c r="F24" s="117" t="s">
        <v>5</v>
      </c>
      <c r="G24" s="213" t="str">
        <f>$G$8</f>
        <v>Bitte wählen</v>
      </c>
      <c r="H24" s="214" t="str">
        <f>$H$8</f>
        <v>Bitte wählen</v>
      </c>
      <c r="I24" s="214" t="str">
        <f>$I$8</f>
        <v>Radweg</v>
      </c>
      <c r="J24" s="214" t="str">
        <f>$J$8</f>
        <v>Rad/Gehweg</v>
      </c>
      <c r="K24" s="214" t="str">
        <f>$K$8</f>
        <v>Gehweg</v>
      </c>
      <c r="L24" s="214" t="str">
        <f>$L$8</f>
        <v>Bitte wählen</v>
      </c>
      <c r="M24" s="214" t="str">
        <f>$M$8</f>
        <v>Bitte wählen</v>
      </c>
      <c r="N24" s="136" t="str">
        <f>$N$8</f>
        <v>Bitte wählen</v>
      </c>
      <c r="O24" s="4"/>
      <c r="U24" s="114"/>
      <c r="V24" s="6" t="s">
        <v>31</v>
      </c>
      <c r="X24" s="164"/>
      <c r="Y24" s="164"/>
    </row>
    <row r="25" spans="1:25" s="19" customFormat="1" ht="15" customHeight="1" x14ac:dyDescent="0.2">
      <c r="A25" s="18"/>
      <c r="D25" s="151" t="s">
        <v>19</v>
      </c>
      <c r="F25" s="218"/>
      <c r="G25" s="246" t="str">
        <f>$G$9</f>
        <v/>
      </c>
      <c r="H25" s="225" t="str">
        <f>$H$9</f>
        <v/>
      </c>
      <c r="I25" s="225" t="str">
        <f>$I$9</f>
        <v/>
      </c>
      <c r="J25" s="222" t="str">
        <f>$J$9</f>
        <v/>
      </c>
      <c r="K25" s="225" t="str">
        <f>$K$9</f>
        <v/>
      </c>
      <c r="L25" s="225" t="str">
        <f>$L$9</f>
        <v/>
      </c>
      <c r="M25" s="225" t="str">
        <f>$M$9</f>
        <v/>
      </c>
      <c r="N25" s="225" t="str">
        <f>$N$9</f>
        <v/>
      </c>
      <c r="O25" s="4"/>
      <c r="U25" s="116" t="s">
        <v>60</v>
      </c>
      <c r="V25" s="125" t="s">
        <v>61</v>
      </c>
      <c r="X25" s="164"/>
      <c r="Y25" s="164"/>
    </row>
    <row r="26" spans="1:25" ht="25.5" x14ac:dyDescent="0.25">
      <c r="A26" s="157"/>
      <c r="B26" s="158"/>
      <c r="C26" s="158"/>
      <c r="D26" s="158"/>
      <c r="E26" s="158"/>
      <c r="F26" s="226" t="s">
        <v>28</v>
      </c>
      <c r="G26" s="247" t="s">
        <v>28</v>
      </c>
      <c r="H26" s="159" t="s">
        <v>28</v>
      </c>
      <c r="I26" s="159" t="s">
        <v>28</v>
      </c>
      <c r="J26" s="159" t="s">
        <v>28</v>
      </c>
      <c r="K26" s="159" t="s">
        <v>28</v>
      </c>
      <c r="L26" s="159" t="s">
        <v>28</v>
      </c>
      <c r="M26" s="159" t="s">
        <v>28</v>
      </c>
      <c r="N26" s="159" t="s">
        <v>28</v>
      </c>
      <c r="U26" s="116" t="s">
        <v>49</v>
      </c>
      <c r="V26" s="125" t="s">
        <v>62</v>
      </c>
      <c r="X26" s="164"/>
      <c r="Y26" s="164"/>
    </row>
    <row r="27" spans="1:25" s="4" customFormat="1" ht="22.5" customHeight="1" x14ac:dyDescent="0.25">
      <c r="A27" s="5"/>
      <c r="B27" s="4">
        <v>10</v>
      </c>
      <c r="C27" s="4" t="s">
        <v>103</v>
      </c>
      <c r="F27" s="37"/>
      <c r="G27" s="38"/>
      <c r="H27" s="248"/>
      <c r="I27" s="58"/>
      <c r="J27" s="58"/>
      <c r="K27" s="58"/>
      <c r="L27" s="58"/>
      <c r="M27" s="58"/>
      <c r="N27" s="58"/>
      <c r="U27" s="116"/>
      <c r="V27" s="125"/>
      <c r="X27" s="164"/>
      <c r="Y27" s="164"/>
    </row>
    <row r="28" spans="1:25" s="4" customFormat="1" ht="22.5" customHeight="1" x14ac:dyDescent="0.25">
      <c r="A28" s="5"/>
      <c r="C28" s="4">
        <v>11</v>
      </c>
      <c r="D28" s="4" t="s">
        <v>104</v>
      </c>
      <c r="F28" s="89">
        <f>SUM(G28:N28)</f>
        <v>0</v>
      </c>
      <c r="G28" s="107"/>
      <c r="H28" s="106"/>
      <c r="I28" s="106"/>
      <c r="J28" s="106"/>
      <c r="K28" s="106"/>
      <c r="L28" s="106"/>
      <c r="M28" s="106"/>
      <c r="N28" s="84"/>
      <c r="U28" s="116"/>
      <c r="V28" s="125"/>
      <c r="X28" s="164"/>
      <c r="Y28" s="164"/>
    </row>
    <row r="29" spans="1:25" s="4" customFormat="1" ht="22.5" customHeight="1" thickBot="1" x14ac:dyDescent="0.3">
      <c r="A29" s="5"/>
      <c r="C29" s="4">
        <v>12</v>
      </c>
      <c r="D29" s="4" t="s">
        <v>105</v>
      </c>
      <c r="F29" s="89">
        <f>SUM(G29:N29)</f>
        <v>0</v>
      </c>
      <c r="G29" s="107"/>
      <c r="H29" s="106"/>
      <c r="I29" s="106"/>
      <c r="J29" s="106"/>
      <c r="K29" s="106"/>
      <c r="L29" s="106"/>
      <c r="M29" s="106"/>
      <c r="N29" s="84"/>
      <c r="U29" s="116"/>
      <c r="V29" s="125"/>
      <c r="X29" s="164"/>
      <c r="Y29" s="164"/>
    </row>
    <row r="30" spans="1:25" s="4" customFormat="1" ht="22.5" customHeight="1" thickTop="1" thickBot="1" x14ac:dyDescent="0.3">
      <c r="A30" s="51"/>
      <c r="B30" s="52"/>
      <c r="C30" s="52" t="s">
        <v>59</v>
      </c>
      <c r="D30" s="52"/>
      <c r="E30" s="52"/>
      <c r="F30" s="90">
        <f>SUM(G30:N30)</f>
        <v>0</v>
      </c>
      <c r="G30" s="91">
        <f>SUM(G28:G29)</f>
        <v>0</v>
      </c>
      <c r="H30" s="112">
        <f>SUM(H28:H29)</f>
        <v>0</v>
      </c>
      <c r="I30" s="112">
        <f t="shared" ref="I30:N30" si="5">SUM(I28:I29)</f>
        <v>0</v>
      </c>
      <c r="J30" s="112">
        <f t="shared" si="5"/>
        <v>0</v>
      </c>
      <c r="K30" s="112">
        <f t="shared" si="5"/>
        <v>0</v>
      </c>
      <c r="L30" s="112">
        <f t="shared" si="5"/>
        <v>0</v>
      </c>
      <c r="M30" s="112">
        <f t="shared" si="5"/>
        <v>0</v>
      </c>
      <c r="N30" s="112">
        <f t="shared" si="5"/>
        <v>0</v>
      </c>
      <c r="U30" s="116" t="s">
        <v>65</v>
      </c>
      <c r="V30" s="125" t="s">
        <v>66</v>
      </c>
      <c r="X30" s="164"/>
      <c r="Y30" s="164"/>
    </row>
    <row r="31" spans="1:25" s="4" customFormat="1" ht="22.5" customHeight="1" thickTop="1" x14ac:dyDescent="0.25">
      <c r="A31" s="5"/>
      <c r="B31" s="4">
        <v>20</v>
      </c>
      <c r="C31" s="4" t="s">
        <v>7</v>
      </c>
      <c r="F31" s="86"/>
      <c r="H31" s="61"/>
      <c r="I31" s="61"/>
      <c r="J31" s="61"/>
      <c r="K31" s="61"/>
      <c r="L31" s="61"/>
      <c r="M31" s="61"/>
      <c r="N31" s="249"/>
      <c r="U31" s="116" t="s">
        <v>68</v>
      </c>
      <c r="V31" s="125" t="s">
        <v>69</v>
      </c>
      <c r="X31" s="164"/>
      <c r="Y31" s="164"/>
    </row>
    <row r="32" spans="1:25" s="4" customFormat="1" ht="22.5" customHeight="1" x14ac:dyDescent="0.25">
      <c r="A32" s="5"/>
      <c r="C32" s="4" t="s">
        <v>63</v>
      </c>
      <c r="F32" s="87">
        <f t="shared" ref="F32:F33" si="6">SUM(G32:N32)</f>
        <v>0</v>
      </c>
      <c r="G32" s="68"/>
      <c r="H32" s="100"/>
      <c r="I32" s="100"/>
      <c r="J32" s="100"/>
      <c r="K32" s="100"/>
      <c r="L32" s="100"/>
      <c r="M32" s="100"/>
      <c r="N32" s="250"/>
    </row>
    <row r="33" spans="1:25" s="4" customFormat="1" ht="22.5" customHeight="1" x14ac:dyDescent="0.25">
      <c r="A33" s="48"/>
      <c r="B33" s="49"/>
      <c r="C33" s="49" t="s">
        <v>64</v>
      </c>
      <c r="D33" s="49"/>
      <c r="E33" s="49"/>
      <c r="F33" s="88">
        <f t="shared" si="6"/>
        <v>0</v>
      </c>
      <c r="G33" s="73"/>
      <c r="H33" s="102"/>
      <c r="I33" s="102"/>
      <c r="J33" s="102"/>
      <c r="K33" s="102"/>
      <c r="L33" s="102"/>
      <c r="M33" s="102"/>
      <c r="N33" s="77"/>
    </row>
    <row r="34" spans="1:25" s="4" customFormat="1" ht="22.5" customHeight="1" x14ac:dyDescent="0.25">
      <c r="A34" s="5"/>
      <c r="C34" s="4">
        <v>21</v>
      </c>
      <c r="D34" s="4" t="s">
        <v>106</v>
      </c>
      <c r="F34" s="37"/>
      <c r="G34" s="57"/>
      <c r="H34" s="58"/>
      <c r="I34" s="58"/>
      <c r="J34" s="58"/>
      <c r="K34" s="58"/>
      <c r="L34" s="58"/>
      <c r="M34" s="251"/>
      <c r="N34" s="252"/>
    </row>
    <row r="35" spans="1:25" s="4" customFormat="1" ht="22.5" customHeight="1" x14ac:dyDescent="0.25">
      <c r="A35" s="5"/>
      <c r="D35" s="4" t="s">
        <v>67</v>
      </c>
      <c r="F35" s="89">
        <f>SUM(G35:N35)</f>
        <v>0</v>
      </c>
      <c r="G35" s="107"/>
      <c r="H35" s="106"/>
      <c r="I35" s="106"/>
      <c r="J35" s="106"/>
      <c r="K35" s="106"/>
      <c r="L35" s="106"/>
      <c r="M35" s="106"/>
      <c r="N35" s="84"/>
    </row>
    <row r="36" spans="1:25" s="4" customFormat="1" ht="22.5" customHeight="1" x14ac:dyDescent="0.25">
      <c r="A36" s="5"/>
      <c r="D36" s="4" t="s">
        <v>70</v>
      </c>
      <c r="F36" s="89">
        <f t="shared" ref="F36:F47" si="7">SUM(G36:N36)</f>
        <v>0</v>
      </c>
      <c r="G36" s="107"/>
      <c r="H36" s="106"/>
      <c r="I36" s="106"/>
      <c r="J36" s="106"/>
      <c r="K36" s="106"/>
      <c r="L36" s="106"/>
      <c r="M36" s="106"/>
      <c r="N36" s="84"/>
    </row>
    <row r="37" spans="1:25" s="4" customFormat="1" ht="22.5" customHeight="1" x14ac:dyDescent="0.25">
      <c r="A37" s="5"/>
      <c r="D37" s="4" t="s">
        <v>71</v>
      </c>
      <c r="F37" s="89">
        <f t="shared" si="7"/>
        <v>0</v>
      </c>
      <c r="G37" s="107"/>
      <c r="H37" s="106"/>
      <c r="I37" s="106"/>
      <c r="J37" s="106"/>
      <c r="K37" s="106"/>
      <c r="L37" s="106"/>
      <c r="M37" s="106"/>
      <c r="N37" s="84"/>
    </row>
    <row r="38" spans="1:25" s="4" customFormat="1" ht="22.5" customHeight="1" x14ac:dyDescent="0.25">
      <c r="A38" s="5"/>
      <c r="D38" s="4" t="s">
        <v>73</v>
      </c>
      <c r="F38" s="89">
        <f t="shared" si="7"/>
        <v>0</v>
      </c>
      <c r="G38" s="107"/>
      <c r="H38" s="106"/>
      <c r="I38" s="106"/>
      <c r="J38" s="106"/>
      <c r="K38" s="106"/>
      <c r="L38" s="106"/>
      <c r="M38" s="106"/>
      <c r="N38" s="84"/>
    </row>
    <row r="39" spans="1:25" s="4" customFormat="1" ht="22.5" customHeight="1" x14ac:dyDescent="0.25">
      <c r="A39" s="5"/>
      <c r="D39" s="4" t="s">
        <v>74</v>
      </c>
      <c r="F39" s="89">
        <f t="shared" si="7"/>
        <v>0</v>
      </c>
      <c r="G39" s="107"/>
      <c r="H39" s="106"/>
      <c r="I39" s="106"/>
      <c r="J39" s="106"/>
      <c r="K39" s="106"/>
      <c r="L39" s="106"/>
      <c r="M39" s="106"/>
      <c r="N39" s="84"/>
    </row>
    <row r="40" spans="1:25" s="4" customFormat="1" ht="22.5" customHeight="1" x14ac:dyDescent="0.25">
      <c r="A40" s="5"/>
      <c r="D40" s="4" t="s">
        <v>75</v>
      </c>
      <c r="F40" s="89">
        <f t="shared" si="7"/>
        <v>0</v>
      </c>
      <c r="G40" s="107"/>
      <c r="H40" s="106"/>
      <c r="I40" s="106"/>
      <c r="J40" s="106"/>
      <c r="K40" s="106"/>
      <c r="L40" s="106"/>
      <c r="M40" s="106"/>
      <c r="N40" s="84"/>
    </row>
    <row r="41" spans="1:25" s="4" customFormat="1" ht="22.5" customHeight="1" x14ac:dyDescent="0.25">
      <c r="A41" s="5"/>
      <c r="D41" s="4" t="s">
        <v>76</v>
      </c>
      <c r="F41" s="89">
        <f t="shared" si="7"/>
        <v>0</v>
      </c>
      <c r="G41" s="107"/>
      <c r="H41" s="106"/>
      <c r="I41" s="106"/>
      <c r="J41" s="106"/>
      <c r="K41" s="106"/>
      <c r="L41" s="106"/>
      <c r="M41" s="106"/>
      <c r="N41" s="84"/>
    </row>
    <row r="42" spans="1:25" s="4" customFormat="1" ht="22.5" customHeight="1" x14ac:dyDescent="0.25">
      <c r="A42" s="5"/>
      <c r="D42" s="4" t="s">
        <v>77</v>
      </c>
      <c r="F42" s="89">
        <f t="shared" si="7"/>
        <v>0</v>
      </c>
      <c r="G42" s="107"/>
      <c r="H42" s="106"/>
      <c r="I42" s="106"/>
      <c r="J42" s="106"/>
      <c r="K42" s="106"/>
      <c r="L42" s="106"/>
      <c r="M42" s="106"/>
      <c r="N42" s="84"/>
      <c r="P42" s="262"/>
      <c r="Q42" s="262"/>
      <c r="R42" s="13"/>
      <c r="S42" s="13"/>
      <c r="T42" s="13"/>
      <c r="U42" s="13"/>
      <c r="V42" s="13"/>
    </row>
    <row r="43" spans="1:25" s="4" customFormat="1" ht="22.5" customHeight="1" x14ac:dyDescent="0.25">
      <c r="A43" s="5"/>
      <c r="D43" s="4" t="s">
        <v>78</v>
      </c>
      <c r="F43" s="89">
        <f t="shared" si="7"/>
        <v>0</v>
      </c>
      <c r="G43" s="107"/>
      <c r="H43" s="106"/>
      <c r="I43" s="106"/>
      <c r="J43" s="106"/>
      <c r="K43" s="106"/>
      <c r="L43" s="106"/>
      <c r="M43" s="106"/>
      <c r="N43" s="84"/>
      <c r="P43" s="261"/>
      <c r="Q43" s="261"/>
      <c r="R43" s="261"/>
      <c r="S43" s="261"/>
      <c r="T43" s="261"/>
      <c r="U43" s="261"/>
      <c r="V43" s="261"/>
      <c r="W43" s="263"/>
      <c r="X43" s="261"/>
      <c r="Y43" s="261"/>
    </row>
    <row r="44" spans="1:25" s="4" customFormat="1" ht="22.5" customHeight="1" x14ac:dyDescent="0.25">
      <c r="A44" s="5"/>
      <c r="D44" s="4" t="s">
        <v>80</v>
      </c>
      <c r="F44" s="89">
        <f t="shared" si="7"/>
        <v>0</v>
      </c>
      <c r="G44" s="107"/>
      <c r="H44" s="106"/>
      <c r="I44" s="106"/>
      <c r="J44" s="106"/>
      <c r="K44" s="106"/>
      <c r="L44" s="106"/>
      <c r="M44" s="106"/>
      <c r="N44" s="84"/>
      <c r="P44" s="261"/>
      <c r="Q44" s="261"/>
      <c r="R44" s="261"/>
      <c r="S44" s="261"/>
      <c r="T44" s="261"/>
      <c r="U44" s="261"/>
      <c r="V44" s="261"/>
      <c r="W44" s="263"/>
      <c r="X44" s="261"/>
      <c r="Y44" s="261"/>
    </row>
    <row r="45" spans="1:25" s="4" customFormat="1" ht="22.5" customHeight="1" x14ac:dyDescent="0.25">
      <c r="A45" s="5"/>
      <c r="D45" s="4" t="s">
        <v>107</v>
      </c>
      <c r="F45" s="89">
        <f t="shared" si="7"/>
        <v>0</v>
      </c>
      <c r="G45" s="107"/>
      <c r="H45" s="106"/>
      <c r="I45" s="106"/>
      <c r="J45" s="106"/>
      <c r="K45" s="106"/>
      <c r="L45" s="106"/>
      <c r="M45" s="106"/>
      <c r="N45" s="84"/>
      <c r="P45" s="261"/>
      <c r="Q45" s="261"/>
      <c r="R45" s="261"/>
      <c r="S45" s="261"/>
      <c r="T45" s="261"/>
      <c r="U45" s="261"/>
      <c r="V45" s="261"/>
      <c r="W45" s="263"/>
      <c r="X45" s="261"/>
      <c r="Y45" s="261"/>
    </row>
    <row r="46" spans="1:25" s="4" customFormat="1" ht="22.5" customHeight="1" x14ac:dyDescent="0.25">
      <c r="A46" s="5"/>
      <c r="D46" s="4" t="s">
        <v>108</v>
      </c>
      <c r="F46" s="89">
        <f t="shared" si="7"/>
        <v>0</v>
      </c>
      <c r="G46" s="107"/>
      <c r="H46" s="106"/>
      <c r="I46" s="106"/>
      <c r="J46" s="106"/>
      <c r="K46" s="106"/>
      <c r="L46" s="106"/>
      <c r="M46" s="106"/>
      <c r="N46" s="84"/>
      <c r="P46" s="261"/>
      <c r="Q46" s="261"/>
      <c r="R46" s="261"/>
      <c r="S46" s="261"/>
      <c r="T46" s="261"/>
      <c r="U46" s="261"/>
      <c r="V46" s="261"/>
      <c r="W46" s="263"/>
      <c r="X46" s="261"/>
      <c r="Y46" s="261"/>
    </row>
    <row r="47" spans="1:25" s="4" customFormat="1" ht="22.5" customHeight="1" x14ac:dyDescent="0.25">
      <c r="A47" s="5"/>
      <c r="D47" s="4" t="s">
        <v>109</v>
      </c>
      <c r="F47" s="89">
        <f t="shared" si="7"/>
        <v>0</v>
      </c>
      <c r="G47" s="107"/>
      <c r="H47" s="106"/>
      <c r="I47" s="106"/>
      <c r="J47" s="106"/>
      <c r="K47" s="106"/>
      <c r="L47" s="106"/>
      <c r="M47" s="106"/>
      <c r="N47" s="84"/>
      <c r="P47" s="261"/>
      <c r="Q47" s="261"/>
      <c r="R47" s="261"/>
      <c r="S47" s="261"/>
      <c r="T47" s="261"/>
      <c r="U47" s="261"/>
      <c r="V47" s="261"/>
      <c r="W47" s="263"/>
      <c r="X47" s="261"/>
      <c r="Y47" s="261"/>
    </row>
    <row r="48" spans="1:25" s="4" customFormat="1" ht="22.5" customHeight="1" x14ac:dyDescent="0.25">
      <c r="A48" s="5"/>
      <c r="D48" s="4" t="s">
        <v>110</v>
      </c>
      <c r="F48" s="89">
        <f>SUM(G48:N48)</f>
        <v>0</v>
      </c>
      <c r="G48" s="107"/>
      <c r="H48" s="106"/>
      <c r="I48" s="106"/>
      <c r="J48" s="106"/>
      <c r="K48" s="106"/>
      <c r="L48" s="106"/>
      <c r="M48" s="106"/>
      <c r="N48" s="106"/>
      <c r="P48" s="261"/>
      <c r="Q48" s="261"/>
      <c r="R48" s="261"/>
      <c r="S48" s="261"/>
      <c r="T48" s="261"/>
      <c r="U48" s="261"/>
      <c r="V48" s="261"/>
      <c r="W48" s="263"/>
      <c r="X48" s="261"/>
      <c r="Y48" s="261"/>
    </row>
    <row r="49" spans="1:26" s="4" customFormat="1" ht="22.5" customHeight="1" x14ac:dyDescent="0.25">
      <c r="A49" s="5"/>
      <c r="D49" s="49" t="s">
        <v>111</v>
      </c>
      <c r="E49" s="49"/>
      <c r="F49" s="238">
        <f>SUM(G49:N49)</f>
        <v>0</v>
      </c>
      <c r="G49" s="239"/>
      <c r="H49" s="240"/>
      <c r="I49" s="240"/>
      <c r="J49" s="240"/>
      <c r="K49" s="240"/>
      <c r="L49" s="240"/>
      <c r="M49" s="106"/>
      <c r="N49" s="84"/>
      <c r="P49" s="272" t="s">
        <v>79</v>
      </c>
      <c r="Q49" s="272"/>
      <c r="R49" s="272"/>
      <c r="S49" s="272"/>
      <c r="T49" s="272"/>
      <c r="U49" s="272"/>
      <c r="V49" s="272"/>
      <c r="W49" s="263"/>
      <c r="X49" s="261"/>
      <c r="Y49" s="261"/>
    </row>
    <row r="50" spans="1:26" s="4" customFormat="1" ht="22.5" customHeight="1" x14ac:dyDescent="0.25">
      <c r="A50" s="48"/>
      <c r="B50" s="49"/>
      <c r="C50" s="49">
        <v>21</v>
      </c>
      <c r="D50" s="49" t="s">
        <v>106</v>
      </c>
      <c r="E50" s="49"/>
      <c r="F50" s="88">
        <f>SUM(F35:F49)</f>
        <v>0</v>
      </c>
      <c r="G50" s="253">
        <f>SUM(G35:G49)</f>
        <v>0</v>
      </c>
      <c r="H50" s="243">
        <f t="shared" ref="H50:M50" si="8">SUM(H35:H49)</f>
        <v>0</v>
      </c>
      <c r="I50" s="243">
        <f t="shared" si="8"/>
        <v>0</v>
      </c>
      <c r="J50" s="243">
        <f t="shared" si="8"/>
        <v>0</v>
      </c>
      <c r="K50" s="243">
        <f t="shared" si="8"/>
        <v>0</v>
      </c>
      <c r="L50" s="243">
        <f t="shared" si="8"/>
        <v>0</v>
      </c>
      <c r="M50" s="243">
        <f t="shared" si="8"/>
        <v>0</v>
      </c>
      <c r="N50" s="254">
        <f>SUM(N35:N49)</f>
        <v>0</v>
      </c>
      <c r="P50" s="274" t="str">
        <f>$G$8&amp;" ca. 15%"</f>
        <v>Bitte wählen ca. 15%</v>
      </c>
      <c r="Q50" s="274" t="str">
        <f>$H$8&amp;" ca. 15%"</f>
        <v>Bitte wählen ca. 15%</v>
      </c>
      <c r="R50" s="274" t="str">
        <f>$I$8&amp;" ca. 15%"</f>
        <v>Radweg ca. 15%</v>
      </c>
      <c r="S50" s="274" t="str">
        <f>$J$8&amp;" ca. 15%"</f>
        <v>Rad/Gehweg ca. 15%</v>
      </c>
      <c r="T50" s="274" t="str">
        <f>$K$8&amp;" ca. 15%"</f>
        <v>Gehweg ca. 15%</v>
      </c>
      <c r="U50" s="274" t="str">
        <f>$L$8&amp;" ca. 15%"</f>
        <v>Bitte wählen ca. 15%</v>
      </c>
      <c r="V50" s="261"/>
      <c r="W50" s="274" t="str">
        <f>$L$8&amp;" ca. 15%"</f>
        <v>Bitte wählen ca. 15%</v>
      </c>
      <c r="X50" s="274" t="str">
        <f>$M$8&amp;" ca. 15%"</f>
        <v>Bitte wählen ca. 15%</v>
      </c>
      <c r="Y50" s="274" t="str">
        <f>$N$8&amp;" ca. 15%"</f>
        <v>Bitte wählen ca. 15%</v>
      </c>
    </row>
    <row r="51" spans="1:26" s="4" customFormat="1" ht="22.5" customHeight="1" x14ac:dyDescent="0.25">
      <c r="A51" s="5"/>
      <c r="C51" s="4">
        <v>22</v>
      </c>
      <c r="D51" s="6" t="s">
        <v>112</v>
      </c>
      <c r="F51" s="89">
        <f>SUM(G51:N51)</f>
        <v>0</v>
      </c>
      <c r="G51" s="107"/>
      <c r="H51" s="106"/>
      <c r="I51" s="106"/>
      <c r="J51" s="106"/>
      <c r="K51" s="106"/>
      <c r="L51" s="106"/>
      <c r="M51" s="106"/>
      <c r="N51" s="84"/>
      <c r="P51" s="274"/>
      <c r="Q51" s="274"/>
      <c r="R51" s="274"/>
      <c r="S51" s="274"/>
      <c r="T51" s="274"/>
      <c r="U51" s="274"/>
      <c r="V51" s="261"/>
      <c r="W51" s="274"/>
      <c r="X51" s="274"/>
      <c r="Y51" s="274"/>
    </row>
    <row r="52" spans="1:26" s="4" customFormat="1" ht="22.5" customHeight="1" x14ac:dyDescent="0.25">
      <c r="A52" s="5"/>
      <c r="C52" s="4">
        <v>23</v>
      </c>
      <c r="D52" s="6" t="s">
        <v>113</v>
      </c>
      <c r="F52" s="89">
        <f>SUM(G52:N52)</f>
        <v>0</v>
      </c>
      <c r="G52" s="107"/>
      <c r="H52" s="106"/>
      <c r="I52" s="106"/>
      <c r="J52" s="106"/>
      <c r="K52" s="106"/>
      <c r="L52" s="106"/>
      <c r="M52" s="106"/>
      <c r="N52" s="106"/>
      <c r="P52" s="274"/>
      <c r="Q52" s="274"/>
      <c r="R52" s="274"/>
      <c r="S52" s="274"/>
      <c r="T52" s="274"/>
      <c r="U52" s="274"/>
      <c r="V52" s="261"/>
      <c r="W52" s="274"/>
      <c r="X52" s="274"/>
      <c r="Y52" s="274"/>
      <c r="Z52" s="233"/>
    </row>
    <row r="53" spans="1:26" s="4" customFormat="1" ht="22.5" customHeight="1" thickBot="1" x14ac:dyDescent="0.3">
      <c r="A53" s="5"/>
      <c r="D53" s="6" t="s">
        <v>121</v>
      </c>
      <c r="F53" s="89">
        <f>SUM(G53:N53)</f>
        <v>0</v>
      </c>
      <c r="G53" s="78"/>
      <c r="H53" s="106"/>
      <c r="I53" s="99"/>
      <c r="J53" s="99"/>
      <c r="K53" s="99"/>
      <c r="L53" s="99"/>
      <c r="M53" s="99"/>
      <c r="N53" s="255"/>
      <c r="P53" s="232">
        <f>ROUND(((SUM(G50:G52))*0.15),2)</f>
        <v>0</v>
      </c>
      <c r="Q53" s="232">
        <f>ROUND(((SUM(H50:H52))*0.15),2)</f>
        <v>0</v>
      </c>
      <c r="R53" s="232">
        <f>ROUND(((SUM(I50:I52))*0.15),2)</f>
        <v>0</v>
      </c>
      <c r="S53" s="232">
        <f>ROUND(((SUM(J50:J52))*0.15),2)</f>
        <v>0</v>
      </c>
      <c r="T53" s="232">
        <f>ROUND(((SUM(K50:K52))*0.15),2)</f>
        <v>0</v>
      </c>
      <c r="U53" s="232">
        <f t="shared" ref="U53" si="9">ROUND(((SUM(N36:N52))*0.15),2)</f>
        <v>0</v>
      </c>
      <c r="V53" s="232">
        <f>ROUND(((SUM(O37:O53))*0.15),2)</f>
        <v>0</v>
      </c>
      <c r="W53" s="232">
        <f>ROUND(((SUM(L50:L52))*0.15),2)</f>
        <v>0</v>
      </c>
      <c r="X53" s="232">
        <f>ROUND(((SUM(M50:M52))*0.15),2)</f>
        <v>0</v>
      </c>
      <c r="Y53" s="232">
        <f>ROUND(((SUM(N50:N52))*0.15),2)</f>
        <v>0</v>
      </c>
      <c r="Z53" s="233"/>
    </row>
    <row r="54" spans="1:26" s="4" customFormat="1" ht="22.5" customHeight="1" thickTop="1" thickBot="1" x14ac:dyDescent="0.3">
      <c r="A54" s="51"/>
      <c r="B54" s="52"/>
      <c r="C54" s="52" t="s">
        <v>114</v>
      </c>
      <c r="D54" s="52"/>
      <c r="E54" s="52"/>
      <c r="F54" s="90">
        <f t="shared" ref="F54" si="10">SUM(F50:F53)</f>
        <v>0</v>
      </c>
      <c r="G54" s="91">
        <f t="shared" ref="G54:N54" si="11">SUM(G50:G53)</f>
        <v>0</v>
      </c>
      <c r="H54" s="112">
        <f t="shared" si="11"/>
        <v>0</v>
      </c>
      <c r="I54" s="112">
        <f t="shared" si="11"/>
        <v>0</v>
      </c>
      <c r="J54" s="112">
        <f t="shared" si="11"/>
        <v>0</v>
      </c>
      <c r="K54" s="112">
        <f t="shared" si="11"/>
        <v>0</v>
      </c>
      <c r="L54" s="112">
        <f t="shared" si="11"/>
        <v>0</v>
      </c>
      <c r="M54" s="112">
        <f t="shared" si="11"/>
        <v>0</v>
      </c>
      <c r="N54" s="97">
        <f t="shared" si="11"/>
        <v>0</v>
      </c>
      <c r="U54" s="116"/>
      <c r="V54" s="116"/>
    </row>
    <row r="55" spans="1:26" s="19" customFormat="1" ht="52.5" customHeight="1" thickTop="1" x14ac:dyDescent="0.2">
      <c r="A55" s="35"/>
      <c r="B55" s="36"/>
      <c r="C55" s="36"/>
      <c r="D55" s="2" t="s">
        <v>26</v>
      </c>
      <c r="E55" s="36"/>
      <c r="F55" s="117" t="s">
        <v>5</v>
      </c>
      <c r="G55" s="213" t="str">
        <f>$G$8</f>
        <v>Bitte wählen</v>
      </c>
      <c r="H55" s="256" t="str">
        <f>$H$8</f>
        <v>Bitte wählen</v>
      </c>
      <c r="I55" s="256" t="str">
        <f>$I$8</f>
        <v>Radweg</v>
      </c>
      <c r="J55" s="256" t="str">
        <f>$J$8</f>
        <v>Rad/Gehweg</v>
      </c>
      <c r="K55" s="257" t="str">
        <f>$K$8</f>
        <v>Gehweg</v>
      </c>
      <c r="L55" s="256" t="str">
        <f>$L$8</f>
        <v>Bitte wählen</v>
      </c>
      <c r="M55" s="256" t="str">
        <f>$M$8</f>
        <v>Bitte wählen</v>
      </c>
      <c r="N55" s="257" t="str">
        <f>$N$8</f>
        <v>Bitte wählen</v>
      </c>
      <c r="O55" s="4"/>
      <c r="U55" s="116"/>
      <c r="V55" s="116"/>
      <c r="X55" s="164"/>
      <c r="Y55" s="164"/>
    </row>
    <row r="56" spans="1:26" s="19" customFormat="1" ht="15" customHeight="1" x14ac:dyDescent="0.2">
      <c r="A56" s="18"/>
      <c r="D56" s="151" t="s">
        <v>19</v>
      </c>
      <c r="F56" s="218"/>
      <c r="G56" s="152" t="str">
        <f>$G$9</f>
        <v/>
      </c>
      <c r="H56" s="225" t="str">
        <f>$H$9</f>
        <v/>
      </c>
      <c r="I56" s="225" t="str">
        <f>$I$9</f>
        <v/>
      </c>
      <c r="J56" s="222" t="str">
        <f>$J$9</f>
        <v/>
      </c>
      <c r="K56" s="225" t="str">
        <f>$K$9</f>
        <v/>
      </c>
      <c r="L56" s="225" t="str">
        <f>$L$9</f>
        <v/>
      </c>
      <c r="M56" s="225" t="str">
        <f>$M$9</f>
        <v/>
      </c>
      <c r="N56" s="225" t="str">
        <f>$N$9</f>
        <v/>
      </c>
      <c r="O56" s="4"/>
      <c r="U56" s="4"/>
      <c r="V56" s="4"/>
      <c r="X56" s="164"/>
      <c r="Y56" s="164"/>
    </row>
    <row r="57" spans="1:26" x14ac:dyDescent="0.25">
      <c r="A57" s="157"/>
      <c r="B57" s="158"/>
      <c r="C57" s="158"/>
      <c r="D57" s="158"/>
      <c r="E57" s="158"/>
      <c r="F57" s="226" t="s">
        <v>28</v>
      </c>
      <c r="G57" s="158" t="s">
        <v>28</v>
      </c>
      <c r="H57" s="159" t="s">
        <v>28</v>
      </c>
      <c r="I57" s="159" t="s">
        <v>28</v>
      </c>
      <c r="J57" s="159" t="s">
        <v>28</v>
      </c>
      <c r="K57" s="159" t="s">
        <v>28</v>
      </c>
      <c r="L57" s="159" t="s">
        <v>28</v>
      </c>
      <c r="M57" s="159" t="s">
        <v>28</v>
      </c>
      <c r="N57" s="159" t="s">
        <v>28</v>
      </c>
      <c r="O57" s="4"/>
      <c r="P57" s="272" t="s">
        <v>79</v>
      </c>
      <c r="Q57" s="272"/>
      <c r="R57" s="272"/>
      <c r="S57" s="272"/>
      <c r="T57" s="272"/>
      <c r="U57" s="272"/>
      <c r="V57" s="272"/>
      <c r="W57" s="4"/>
      <c r="X57" s="164"/>
      <c r="Y57" s="164"/>
    </row>
    <row r="58" spans="1:26" s="4" customFormat="1" ht="22.5" customHeight="1" x14ac:dyDescent="0.25">
      <c r="A58" s="5"/>
      <c r="B58" s="4">
        <v>30</v>
      </c>
      <c r="C58" s="4" t="s">
        <v>120</v>
      </c>
      <c r="F58" s="37"/>
      <c r="G58" s="38"/>
      <c r="H58" s="58"/>
      <c r="I58" s="58"/>
      <c r="J58" s="58"/>
      <c r="K58" s="58"/>
      <c r="L58" s="58"/>
      <c r="M58" s="58"/>
      <c r="N58" s="58"/>
      <c r="O58" s="114"/>
      <c r="P58" s="274" t="str">
        <f>$G$8&amp;" ca. 15%"</f>
        <v>Bitte wählen ca. 15%</v>
      </c>
      <c r="Q58" s="274" t="str">
        <f>$H$8&amp;" ca. 15%"</f>
        <v>Bitte wählen ca. 15%</v>
      </c>
      <c r="R58" s="274" t="str">
        <f>$I$8&amp;" ca. 15%"</f>
        <v>Radweg ca. 15%</v>
      </c>
      <c r="S58" s="274" t="str">
        <f>$J$8&amp;" ca. 15%"</f>
        <v>Rad/Gehweg ca. 15%</v>
      </c>
      <c r="T58" s="274" t="str">
        <f>$K$8&amp;" ca. 15%"</f>
        <v>Gehweg ca. 15%</v>
      </c>
      <c r="U58" s="274" t="str">
        <f>$L$8&amp;" ca. 15%"</f>
        <v>Bitte wählen ca. 15%</v>
      </c>
      <c r="V58" s="274" t="str">
        <f t="shared" ref="V58" si="12">M40&amp;" ca. 15%"</f>
        <v xml:space="preserve"> ca. 15%</v>
      </c>
      <c r="W58" s="274" t="str">
        <f>$L$8&amp;" ca. 15%"</f>
        <v>Bitte wählen ca. 15%</v>
      </c>
    </row>
    <row r="59" spans="1:26" s="4" customFormat="1" ht="22.5" customHeight="1" x14ac:dyDescent="0.25">
      <c r="A59" s="5"/>
      <c r="C59" s="4">
        <v>37</v>
      </c>
      <c r="D59" s="4" t="s">
        <v>125</v>
      </c>
      <c r="F59" s="89">
        <f>SUM(G59:N59)</f>
        <v>0</v>
      </c>
      <c r="G59" s="107"/>
      <c r="H59" s="106"/>
      <c r="I59" s="106"/>
      <c r="J59" s="106"/>
      <c r="K59" s="106"/>
      <c r="L59" s="106"/>
      <c r="M59" s="106"/>
      <c r="N59" s="106"/>
      <c r="P59" s="274"/>
      <c r="Q59" s="274"/>
      <c r="R59" s="274"/>
      <c r="S59" s="274"/>
      <c r="T59" s="274"/>
      <c r="U59" s="274"/>
      <c r="V59" s="274"/>
      <c r="W59" s="274"/>
    </row>
    <row r="60" spans="1:26" s="4" customFormat="1" ht="22.5" customHeight="1" x14ac:dyDescent="0.25">
      <c r="A60" s="5"/>
      <c r="C60" s="4">
        <v>39</v>
      </c>
      <c r="D60" s="4" t="s">
        <v>123</v>
      </c>
      <c r="F60" s="89">
        <f>SUM(G60:N60)</f>
        <v>0</v>
      </c>
      <c r="G60" s="107"/>
      <c r="H60" s="106"/>
      <c r="I60" s="106"/>
      <c r="J60" s="106"/>
      <c r="K60" s="106"/>
      <c r="L60" s="106"/>
      <c r="M60" s="106"/>
      <c r="N60" s="106"/>
      <c r="P60" s="274"/>
      <c r="Q60" s="274"/>
      <c r="R60" s="274"/>
      <c r="S60" s="274"/>
      <c r="T60" s="274"/>
      <c r="U60" s="274"/>
      <c r="V60" s="274"/>
      <c r="W60" s="274"/>
    </row>
    <row r="61" spans="1:26" s="4" customFormat="1" ht="22.5" customHeight="1" thickBot="1" x14ac:dyDescent="0.3">
      <c r="A61" s="5"/>
      <c r="D61" s="6" t="s">
        <v>121</v>
      </c>
      <c r="F61" s="89">
        <f>SUM(G61:N61)</f>
        <v>0</v>
      </c>
      <c r="G61" s="78"/>
      <c r="H61" s="106"/>
      <c r="I61" s="106"/>
      <c r="J61" s="106"/>
      <c r="K61" s="106"/>
      <c r="L61" s="106"/>
      <c r="M61" s="106"/>
      <c r="N61" s="106"/>
      <c r="P61" s="259">
        <f>ROUND(((SUM(G58:G60))*0.15),2)</f>
        <v>0</v>
      </c>
      <c r="Q61" s="259">
        <f t="shared" ref="Q61" si="13">ROUND(((SUM(H58:H60))*0.15),2)</f>
        <v>0</v>
      </c>
      <c r="R61" s="259">
        <f t="shared" ref="R61" si="14">ROUND(((SUM(I58:I60))*0.15),2)</f>
        <v>0</v>
      </c>
      <c r="S61" s="259">
        <f t="shared" ref="S61" si="15">ROUND(((SUM(J58:J60))*0.15),2)</f>
        <v>0</v>
      </c>
      <c r="T61" s="259">
        <f t="shared" ref="T61" si="16">ROUND(((SUM(K58:K60))*0.15),2)</f>
        <v>0</v>
      </c>
      <c r="U61" s="259">
        <f t="shared" ref="U61" si="17">ROUND(((SUM(L58:L60))*0.15),2)</f>
        <v>0</v>
      </c>
      <c r="V61" s="259">
        <f t="shared" ref="V61" si="18">ROUND(((SUM(M58:M60))*0.15),2)</f>
        <v>0</v>
      </c>
      <c r="W61" s="259">
        <f>ROUND(((SUM(L58:L60))*0.15),2)</f>
        <v>0</v>
      </c>
      <c r="X61" s="259">
        <f>ROUND(((SUM(M58:M60))*0.15),2)</f>
        <v>0</v>
      </c>
      <c r="Y61" s="259">
        <f>ROUND(((SUM(N58:N60))*0.15),2)</f>
        <v>0</v>
      </c>
    </row>
    <row r="62" spans="1:26" s="4" customFormat="1" ht="22.5" customHeight="1" thickTop="1" thickBot="1" x14ac:dyDescent="0.3">
      <c r="A62" s="51"/>
      <c r="B62" s="52"/>
      <c r="C62" s="52" t="s">
        <v>124</v>
      </c>
      <c r="D62" s="52"/>
      <c r="E62" s="52"/>
      <c r="F62" s="90">
        <f>SUM(F59:F61)</f>
        <v>0</v>
      </c>
      <c r="G62" s="91">
        <f>SUM(G59:G61)</f>
        <v>0</v>
      </c>
      <c r="H62" s="112">
        <f>SUM(H59:H61)</f>
        <v>0</v>
      </c>
      <c r="I62" s="112">
        <f t="shared" ref="I62:N62" si="19">SUM(I59:I61)</f>
        <v>0</v>
      </c>
      <c r="J62" s="112">
        <f t="shared" si="19"/>
        <v>0</v>
      </c>
      <c r="K62" s="112">
        <f t="shared" si="19"/>
        <v>0</v>
      </c>
      <c r="L62" s="112">
        <f t="shared" si="19"/>
        <v>0</v>
      </c>
      <c r="M62" s="112">
        <f t="shared" si="19"/>
        <v>0</v>
      </c>
      <c r="N62" s="112">
        <f t="shared" si="19"/>
        <v>0</v>
      </c>
    </row>
    <row r="63" spans="1:26" s="4" customFormat="1" ht="22.5" customHeight="1" thickTop="1" x14ac:dyDescent="0.25">
      <c r="A63" s="5"/>
      <c r="B63" s="4">
        <v>40</v>
      </c>
      <c r="C63" s="4" t="s">
        <v>37</v>
      </c>
      <c r="F63" s="37"/>
      <c r="G63" s="38"/>
      <c r="H63" s="258"/>
      <c r="I63" s="258"/>
      <c r="J63" s="258"/>
      <c r="K63" s="258"/>
      <c r="L63" s="258"/>
      <c r="M63" s="258"/>
      <c r="N63" s="258"/>
      <c r="P63" s="272" t="s">
        <v>79</v>
      </c>
      <c r="Q63" s="272"/>
      <c r="R63" s="272"/>
      <c r="S63" s="272"/>
      <c r="T63" s="272"/>
      <c r="U63" s="272"/>
      <c r="V63" s="272"/>
    </row>
    <row r="64" spans="1:26" s="4" customFormat="1" ht="22.5" customHeight="1" x14ac:dyDescent="0.25">
      <c r="A64" s="5"/>
      <c r="C64" s="4">
        <v>41</v>
      </c>
      <c r="D64" s="4" t="s">
        <v>118</v>
      </c>
      <c r="F64" s="89">
        <f>SUM(G64:N64)</f>
        <v>0</v>
      </c>
      <c r="G64" s="107"/>
      <c r="H64" s="106"/>
      <c r="I64" s="106"/>
      <c r="J64" s="106"/>
      <c r="K64" s="106"/>
      <c r="L64" s="106"/>
      <c r="M64" s="106"/>
      <c r="N64" s="106"/>
      <c r="P64" s="274" t="str">
        <f>$G$8&amp;" ca. 15%"</f>
        <v>Bitte wählen ca. 15%</v>
      </c>
      <c r="Q64" s="274" t="str">
        <f>$H$8&amp;" ca. 15%"</f>
        <v>Bitte wählen ca. 15%</v>
      </c>
      <c r="R64" s="274" t="str">
        <f>$I$8&amp;" ca. 15%"</f>
        <v>Radweg ca. 15%</v>
      </c>
      <c r="S64" s="274" t="str">
        <f>$J$8&amp;" ca. 15%"</f>
        <v>Rad/Gehweg ca. 15%</v>
      </c>
      <c r="T64" s="274" t="str">
        <f>$K$8&amp;" ca. 15%"</f>
        <v>Gehweg ca. 15%</v>
      </c>
      <c r="U64" s="274" t="str">
        <f>$L$8&amp;" ca. 15%"</f>
        <v>Bitte wählen ca. 15%</v>
      </c>
      <c r="V64" s="274" t="str">
        <f t="shared" ref="V64" si="20">M46&amp;" ca. 15%"</f>
        <v xml:space="preserve"> ca. 15%</v>
      </c>
      <c r="W64" s="274" t="str">
        <f>$L$8&amp;" ca. 15%"</f>
        <v>Bitte wählen ca. 15%</v>
      </c>
      <c r="X64" s="274" t="str">
        <f>$M$8&amp;" ca. 15%"</f>
        <v>Bitte wählen ca. 15%</v>
      </c>
      <c r="Y64" s="274" t="str">
        <f>$N$8&amp;" ca. 15%"</f>
        <v>Bitte wählen ca. 15%</v>
      </c>
    </row>
    <row r="65" spans="1:25" s="4" customFormat="1" ht="22.5" customHeight="1" x14ac:dyDescent="0.25">
      <c r="A65" s="5"/>
      <c r="C65" s="4">
        <v>43</v>
      </c>
      <c r="D65" s="4" t="s">
        <v>119</v>
      </c>
      <c r="F65" s="89">
        <f>SUM(G65:N65)</f>
        <v>0</v>
      </c>
      <c r="G65" s="107"/>
      <c r="H65" s="106"/>
      <c r="I65" s="106"/>
      <c r="J65" s="106"/>
      <c r="K65" s="106"/>
      <c r="L65" s="106"/>
      <c r="M65" s="106"/>
      <c r="N65" s="106"/>
      <c r="P65" s="274"/>
      <c r="Q65" s="274"/>
      <c r="R65" s="274"/>
      <c r="S65" s="274"/>
      <c r="T65" s="274"/>
      <c r="U65" s="274"/>
      <c r="V65" s="274"/>
      <c r="W65" s="274"/>
      <c r="X65" s="274"/>
      <c r="Y65" s="274"/>
    </row>
    <row r="66" spans="1:25" s="4" customFormat="1" ht="22.5" customHeight="1" x14ac:dyDescent="0.25">
      <c r="A66" s="5"/>
      <c r="C66" s="4">
        <v>44</v>
      </c>
      <c r="D66" s="4" t="s">
        <v>15</v>
      </c>
      <c r="F66" s="89">
        <f>SUM(G66:N66)</f>
        <v>0</v>
      </c>
      <c r="G66" s="107"/>
      <c r="H66" s="106"/>
      <c r="I66" s="106"/>
      <c r="J66" s="106"/>
      <c r="K66" s="106"/>
      <c r="L66" s="106"/>
      <c r="M66" s="106"/>
      <c r="N66" s="106"/>
      <c r="P66" s="274"/>
      <c r="Q66" s="274"/>
      <c r="R66" s="274"/>
      <c r="S66" s="274"/>
      <c r="T66" s="274"/>
      <c r="U66" s="274"/>
      <c r="V66" s="274"/>
      <c r="W66" s="274"/>
      <c r="X66" s="274"/>
      <c r="Y66" s="274"/>
    </row>
    <row r="67" spans="1:25" s="4" customFormat="1" ht="22.5" customHeight="1" thickBot="1" x14ac:dyDescent="0.3">
      <c r="A67" s="5"/>
      <c r="D67" s="6" t="s">
        <v>121</v>
      </c>
      <c r="F67" s="89">
        <f>SUM(G67:N67)</f>
        <v>0</v>
      </c>
      <c r="G67" s="78"/>
      <c r="H67" s="106"/>
      <c r="I67" s="106"/>
      <c r="J67" s="106"/>
      <c r="K67" s="106"/>
      <c r="L67" s="106"/>
      <c r="M67" s="106"/>
      <c r="N67" s="106"/>
      <c r="P67" s="259">
        <f>ROUND(((SUM(G64:G66))*0.15),2)</f>
        <v>0</v>
      </c>
      <c r="Q67" s="259">
        <f t="shared" ref="Q67:T67" si="21">ROUND(((SUM(H64:H66))*0.15),2)</f>
        <v>0</v>
      </c>
      <c r="R67" s="259">
        <f t="shared" si="21"/>
        <v>0</v>
      </c>
      <c r="S67" s="259">
        <f t="shared" si="21"/>
        <v>0</v>
      </c>
      <c r="T67" s="259">
        <f t="shared" si="21"/>
        <v>0</v>
      </c>
      <c r="U67" s="259">
        <f>ROUND(((SUM(L64:L66))*0.15),2)</f>
        <v>0</v>
      </c>
      <c r="V67" s="259">
        <f>ROUND(((SUM(M64:M66))*0.15),2)</f>
        <v>0</v>
      </c>
      <c r="W67" s="259">
        <f>ROUND(((SUM(L64:L66))*0.15),2)</f>
        <v>0</v>
      </c>
      <c r="X67" s="259">
        <f>ROUND(((SUM(M64:M66))*0.15),2)</f>
        <v>0</v>
      </c>
      <c r="Y67" s="259">
        <f>ROUND(((SUM(N64:N66))*0.15),2)</f>
        <v>0</v>
      </c>
    </row>
    <row r="68" spans="1:25" s="4" customFormat="1" ht="22.5" customHeight="1" thickTop="1" thickBot="1" x14ac:dyDescent="0.3">
      <c r="A68" s="51"/>
      <c r="B68" s="52"/>
      <c r="C68" s="52" t="s">
        <v>117</v>
      </c>
      <c r="D68" s="52"/>
      <c r="E68" s="52"/>
      <c r="F68" s="90">
        <f t="shared" ref="F68:N68" si="22">SUM(F64:F67)</f>
        <v>0</v>
      </c>
      <c r="G68" s="91">
        <f t="shared" si="22"/>
        <v>0</v>
      </c>
      <c r="H68" s="112">
        <f t="shared" si="22"/>
        <v>0</v>
      </c>
      <c r="I68" s="112">
        <f t="shared" si="22"/>
        <v>0</v>
      </c>
      <c r="J68" s="112">
        <f t="shared" si="22"/>
        <v>0</v>
      </c>
      <c r="K68" s="112">
        <f t="shared" si="22"/>
        <v>0</v>
      </c>
      <c r="L68" s="112">
        <f t="shared" si="22"/>
        <v>0</v>
      </c>
      <c r="M68" s="112">
        <f t="shared" si="22"/>
        <v>0</v>
      </c>
      <c r="N68" s="112">
        <f t="shared" si="22"/>
        <v>0</v>
      </c>
    </row>
    <row r="69" spans="1:25" s="4" customFormat="1" ht="13.5" thickTop="1" x14ac:dyDescent="0.25"/>
    <row r="70" spans="1:25" s="4" customFormat="1" ht="12.75" x14ac:dyDescent="0.25"/>
    <row r="71" spans="1:25" s="4" customFormat="1" ht="12.75" x14ac:dyDescent="0.25"/>
    <row r="72" spans="1:25" s="4" customFormat="1" ht="12.75" x14ac:dyDescent="0.25"/>
    <row r="73" spans="1:25" s="4" customFormat="1" ht="12.75" x14ac:dyDescent="0.25"/>
    <row r="74" spans="1:25" s="4" customFormat="1" ht="12.75" x14ac:dyDescent="0.25"/>
    <row r="75" spans="1:25" s="4" customFormat="1" ht="12.75" x14ac:dyDescent="0.25"/>
    <row r="76" spans="1:25" s="4" customFormat="1" ht="12.75" x14ac:dyDescent="0.25"/>
    <row r="77" spans="1:25" s="4" customFormat="1" ht="12.75" x14ac:dyDescent="0.25"/>
    <row r="78" spans="1:25" s="4" customFormat="1" ht="12.75" x14ac:dyDescent="0.25"/>
    <row r="79" spans="1:25" s="4" customFormat="1" ht="12.75" x14ac:dyDescent="0.25"/>
    <row r="80" spans="1:25" s="4" customFormat="1" ht="12.75" x14ac:dyDescent="0.25"/>
    <row r="81" s="4" customFormat="1" ht="12.75" x14ac:dyDescent="0.25"/>
    <row r="82" s="4" customFormat="1" ht="12.75" x14ac:dyDescent="0.25"/>
    <row r="83" s="4" customFormat="1" ht="12.75" x14ac:dyDescent="0.25"/>
    <row r="84" s="4" customFormat="1" ht="12.75" x14ac:dyDescent="0.25"/>
    <row r="85" s="4" customFormat="1" ht="12.75" x14ac:dyDescent="0.25"/>
    <row r="86" s="4" customFormat="1" ht="12.75" x14ac:dyDescent="0.25"/>
    <row r="87" s="4" customFormat="1" ht="12.75" x14ac:dyDescent="0.25"/>
    <row r="88" s="4" customFormat="1" ht="12.75" x14ac:dyDescent="0.25"/>
    <row r="89" s="4" customFormat="1" ht="12.75" x14ac:dyDescent="0.25"/>
    <row r="90" s="4" customFormat="1" ht="12.75" x14ac:dyDescent="0.25"/>
    <row r="91" s="4" customFormat="1" ht="12.75" x14ac:dyDescent="0.25"/>
    <row r="92" s="4" customFormat="1" ht="12.75" x14ac:dyDescent="0.25"/>
    <row r="93" s="4" customFormat="1" ht="12.75" x14ac:dyDescent="0.25"/>
    <row r="94" s="4" customFormat="1" ht="12.75" x14ac:dyDescent="0.25"/>
    <row r="95" s="4" customFormat="1" ht="12.75" x14ac:dyDescent="0.25"/>
    <row r="96" s="4" customFormat="1" ht="12.75" x14ac:dyDescent="0.25"/>
    <row r="97" spans="1:22" s="4" customFormat="1" ht="12.75" x14ac:dyDescent="0.25"/>
    <row r="98" spans="1:22" s="4" customFormat="1" ht="12.75" x14ac:dyDescent="0.25"/>
    <row r="99" spans="1:22" s="4" customFormat="1" ht="12.75" x14ac:dyDescent="0.25"/>
    <row r="100" spans="1:22" s="4" customFormat="1" ht="12.75" x14ac:dyDescent="0.25"/>
    <row r="101" spans="1:22" s="4" customFormat="1" ht="12.75" x14ac:dyDescent="0.25"/>
    <row r="102" spans="1:22" s="4" customFormat="1" ht="12.75" x14ac:dyDescent="0.25"/>
    <row r="103" spans="1:22" s="4" customFormat="1" x14ac:dyDescent="0.25">
      <c r="U103" s="114"/>
      <c r="V103" s="114"/>
    </row>
    <row r="104" spans="1:22" s="4" customFormat="1" x14ac:dyDescent="0.25">
      <c r="U104" s="114"/>
      <c r="V104" s="114"/>
    </row>
    <row r="105" spans="1:22" s="114" customForma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22" s="114" customForma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22" s="114" customForma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22" s="114" customFormat="1" x14ac:dyDescent="0.25"/>
    <row r="109" spans="1:22" s="114" customFormat="1" x14ac:dyDescent="0.25"/>
    <row r="110" spans="1:22" s="114" customFormat="1" x14ac:dyDescent="0.25"/>
    <row r="111" spans="1:22" s="114" customFormat="1" x14ac:dyDescent="0.25"/>
    <row r="112" spans="1:22" s="114" customFormat="1" x14ac:dyDescent="0.25"/>
    <row r="113" spans="1:14" s="114" customFormat="1" x14ac:dyDescent="0.25"/>
    <row r="114" spans="1:14" s="114" customFormat="1" x14ac:dyDescent="0.25"/>
    <row r="115" spans="1:14" s="114" customFormat="1" x14ac:dyDescent="0.25"/>
    <row r="116" spans="1:14" s="114" customFormat="1" x14ac:dyDescent="0.25"/>
    <row r="117" spans="1:14" s="114" customFormat="1" x14ac:dyDescent="0.25"/>
    <row r="118" spans="1:14" s="114" customFormat="1" x14ac:dyDescent="0.25"/>
    <row r="119" spans="1:14" s="114" customFormat="1" x14ac:dyDescent="0.25"/>
    <row r="120" spans="1:14" s="114" customFormat="1" x14ac:dyDescent="0.25"/>
    <row r="121" spans="1:14" s="114" customFormat="1" x14ac:dyDescent="0.25"/>
    <row r="122" spans="1:14" s="114" customFormat="1" x14ac:dyDescent="0.25"/>
    <row r="123" spans="1:14" s="114" customFormat="1" x14ac:dyDescent="0.25"/>
    <row r="124" spans="1:14" s="114" customFormat="1" x14ac:dyDescent="0.25"/>
    <row r="125" spans="1:14" s="114" customFormat="1" x14ac:dyDescent="0.25"/>
    <row r="126" spans="1:14" s="114" customFormat="1" x14ac:dyDescent="0.25"/>
    <row r="127" spans="1:14" x14ac:dyDescent="0.25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</row>
    <row r="128" spans="1:14" x14ac:dyDescent="0.25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</row>
    <row r="129" spans="1:14" x14ac:dyDescent="0.25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</row>
  </sheetData>
  <sheetProtection sheet="1" objects="1" scenarios="1"/>
  <mergeCells count="43">
    <mergeCell ref="P57:V57"/>
    <mergeCell ref="P49:V49"/>
    <mergeCell ref="U50:U52"/>
    <mergeCell ref="V64:V66"/>
    <mergeCell ref="W64:W66"/>
    <mergeCell ref="X64:X66"/>
    <mergeCell ref="Y64:Y66"/>
    <mergeCell ref="W50:W52"/>
    <mergeCell ref="X50:X52"/>
    <mergeCell ref="Y50:Y52"/>
    <mergeCell ref="P63:V63"/>
    <mergeCell ref="P64:P66"/>
    <mergeCell ref="Q64:Q66"/>
    <mergeCell ref="R64:R66"/>
    <mergeCell ref="S64:S66"/>
    <mergeCell ref="T64:T66"/>
    <mergeCell ref="U64:U66"/>
    <mergeCell ref="P50:P52"/>
    <mergeCell ref="Q50:Q52"/>
    <mergeCell ref="R50:R52"/>
    <mergeCell ref="S50:S52"/>
    <mergeCell ref="T50:T52"/>
    <mergeCell ref="P14:P15"/>
    <mergeCell ref="L18:N18"/>
    <mergeCell ref="L19:N19"/>
    <mergeCell ref="L20:N20"/>
    <mergeCell ref="M21:N21"/>
    <mergeCell ref="E5:H5"/>
    <mergeCell ref="M5:N5"/>
    <mergeCell ref="G7:H7"/>
    <mergeCell ref="E1:F1"/>
    <mergeCell ref="E2:H2"/>
    <mergeCell ref="L2:N2"/>
    <mergeCell ref="E3:H3"/>
    <mergeCell ref="E4:H4"/>
    <mergeCell ref="W58:W60"/>
    <mergeCell ref="P58:P60"/>
    <mergeCell ref="Q58:Q60"/>
    <mergeCell ref="R58:R60"/>
    <mergeCell ref="S58:S60"/>
    <mergeCell ref="T58:T60"/>
    <mergeCell ref="U58:U60"/>
    <mergeCell ref="V58:V60"/>
  </mergeCells>
  <dataValidations count="3">
    <dataValidation type="list" allowBlank="1" showInputMessage="1" showErrorMessage="1" sqref="L2:N2" xr:uid="{00000000-0002-0000-0300-000000000000}">
      <formula1>"Bitte wählen,Vorprojekt Genauigkeit +/- 20% inkl. MWSt,Bauprojekt Genauigkeit +/- 10% inkl. MWSt"</formula1>
    </dataValidation>
    <dataValidation type="list" allowBlank="1" showInputMessage="1" showErrorMessage="1" sqref="G8:H8" xr:uid="{00000000-0002-0000-0300-000001000000}">
      <formula1>$V$23:$V$31</formula1>
    </dataValidation>
    <dataValidation type="list" allowBlank="1" showInputMessage="1" showErrorMessage="1" sqref="L8:N8" xr:uid="{00000000-0002-0000-0300-000002000000}">
      <formula1>$V$10:$V$19</formula1>
    </dataValidation>
  </dataValidations>
  <pageMargins left="0.70866141732283472" right="0.70866141732283472" top="1.1811023622047245" bottom="0.47244094488188981" header="0.31496062992125984" footer="0.31496062992125984"/>
  <pageSetup paperSize="9" scale="76" fitToHeight="0" orientation="landscape" r:id="rId1"/>
  <headerFooter differentFirst="1" scaleWithDoc="0">
    <oddHeader>&amp;L&amp;"Arial,Standard"&amp;8&amp;G&amp;R&amp;"Arial,Standard"&amp;10&amp;G</oddHeader>
    <oddFooter>&amp;L&amp;"Arial,Standard"&amp;6 043.00.05 &amp;Z&amp;F&amp;R&amp;"Arial,Standard"&amp;6&amp;P/&amp;N</oddFooter>
    <firstHeader xml:space="preserve">&amp;L&amp;"Arial,Standard"&amp;8&amp;G
</firstHeader>
    <firstFooter>&amp;L&amp;"Arial,Standard"&amp;6 043.00.05 &amp;Z&amp;F&amp;R&amp;"Arial,Standard"&amp;6&amp;P/&amp;N</firstFooter>
  </headerFooter>
  <rowBreaks count="2" manualBreakCount="2">
    <brk id="23" max="13" man="1"/>
    <brk id="54" max="16383" man="1"/>
  </rowBreaks>
  <drawing r:id="rId2"/>
  <legacy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neOffixxDocumentPart xmlns:xsd="http://www.w3.org/2001/XMLSchema" xmlns:xsi="http://www.w3.org/2001/XMLSchema-instance" xmlns="http://schema.oneoffixx.com/OneOffixxDocumentPart/1" id="c8634203-3402-40bb-909b-6bf0304f3ad5" tId="d11758f9-c671-45f2-b710-25c57bb08d4b" internalTId="d11758f9-c671-45f2-b710-25c57bb08d4b" mtId="e31ca353-2ab1-4408-921b-a70ae2f57ad1" revision="0" createdmajorversion="0" createdminorversion="0" created="0001-01-01T00:00:00" modifiedmajorversion="0" modifiedminorversion="0" modified="0001-01-01T00:00:00" profile="0354f905-bd2d-4cd0-b699-810509a8b8c9" mode="NewDocument" colormode="Color" lcid="2055">
  <Content>
    <DataModel xmlns="">
      <Profile windowwidth="0" windowheight="0" minwindowwidth="0" maxwindowwidth="0" minwindowheight="0" maxwindowheight="0">
        <Text id="Profile.Id" row="0" column="0" columnspan="0" multiline="False" multilinerows="3" locked="False" label="Profile.Id" readonly="False" visible="True" required="False" regex="" validationmessage="" tooltip="" tracked="False"><![CDATA[0354f905-bd2d-4cd0-b699-810509a8b8c9]]></Text>
        <Text id="Profile.OrganizationUnitId" row="0" column="0" columnspan="0" multiline="False" multilinerows="3" locked="False" label="Profile.OrganizationUnitId" readonly="False" visible="True" required="False" regex="" validationmessage="" tooltip="" tracked="False"><![CDATA[5f984b26-4ce2-46fd-84aa-1f7db548afe8]]></Text>
        <Text id="Profile.Org.Postal.Country" row="0" column="0" columnspan="0" multiline="False" multilinerows="3" locked="False" label="Profile.Org.Postal.Country" readonly="False" visible="True" required="False" regex="" validationmessage="" tooltip="" tracked="False"><![CDATA[Schweiz]]></Text>
        <Text id="Profile.Org.Postal.LZip" row="0" column="0" columnspan="0" multiline="False" multilinerows="3" locked="False" label="Profile.Org.Postal.LZip" readonly="False" visible="True" required="False" regex="" validationmessage="" tooltip="" tracked="False"><![CDATA[CH]]></Text>
        <Text id="Profile.Org.Title" row="0" column="0" columnspan="0" multiline="False" multilinerows="3" locked="False" label="Profile.Org.Title" readonly="False" visible="True" required="False" regex="" validationmessage="" tooltip="" tracked="False"><![CDATA[Kanton Zürich]]></Text>
        <Text id="Profile.User.Alias" row="0" column="0" columnspan="0" multiline="False" multilinerows="3" locked="False" label="Profile.User.Alias" readonly="False" visible="True" required="False" regex="" validationmessage="" tooltip="" tracked="False"><![CDATA[Au]]></Text>
        <Text id="Profile.User.Email" row="0" column="0" columnspan="0" multiline="False" multilinerows="3" locked="False" label="Profile.User.Email" readonly="False" visible="True" required="False" regex="" validationmessage="" tooltip="" tracked="False"><![CDATA[sandro.auer@bd.zh.ch]]></Text>
        <Text id="Profile.User.Fax" row="0" column="0" columnspan="0" multiline="False" multilinerows="3" locked="False" label="Profile.User.Fax" readonly="False" visible="True" required="False" regex="" validationmessage="" tooltip="" tracked="False"><![CDATA[ ]]></Text>
        <Text id="Profile.User.FirstName" row="0" column="0" columnspan="0" multiline="False" multilinerows="3" locked="False" label="Profile.User.FirstName" readonly="False" visible="True" required="False" regex="" validationmessage="" tooltip="" tracked="False"><![CDATA[Sandro]]></Text>
        <Text id="Profile.User.Function" row="0" column="0" columnspan="0" multiline="False" multilinerows="3" locked="False" label="Profile.User.Function" readonly="False" visible="True" required="False" regex="" validationmessage="" tooltip="" tracked="False"><![CDATA[Mediamatiker]]></Text>
        <Text id="Profile.User.JobDescription" row="0" column="0" columnspan="0" multiline="False" multilinerows="3" locked="False" label="Profile.User.JobDescription" readonly="False" visible="True" required="False" regex="" validationmessage="" tooltip="" tracked="False"><![CDATA[ ]]></Text>
        <Text id="Profile.User.LastName" row="0" column="0" columnspan="0" multiline="False" multilinerows="3" locked="False" label="Profile.User.LastName" readonly="False" visible="True" required="False" regex="" validationmessage="" tooltip="" tracked="False"><![CDATA[Auer]]></Text>
        <Text id="Profile.User.OuLev1" row="0" column="0" columnspan="0" multiline="False" multilinerows="3" locked="False" label="Profile.User.OuLev1" readonly="False" visible="True" required="False" regex="" validationmessage="" tooltip="" tracked="False"><![CDATA[Kanton Zürich]]></Text>
        <Text id="Profile.User.OuLev2" row="0" column="0" columnspan="0" multiline="False" multilinerows="3" locked="False" label="Profile.User.OuLev2" readonly="False" visible="True" required="False" regex="" validationmessage="" tooltip="" tracked="False"><![CDATA[Baudirektion]]></Text>
        <Text id="Profile.User.OuLev3" row="0" column="0" columnspan="0" multiline="False" multilinerows="3" locked="False" label="Profile.User.OuLev3" readonly="False" visible="True" required="False" regex="" validationmessage="" tooltip="" tracked="False"><![CDATA[Tiefbauamt]]></Text>
        <Text id="Profile.User.OuLev4" row="0" column="0" columnspan="0" multiline="False" multilinerows="3" locked="False" label="Profile.User.OuLev4" readonly="False" visible="True" required="False" regex="" validationmessage="" tooltip="" tracked="False"><![CDATA[Stab]]></Text>
        <Text id="Profile.User.OuLev5" row="0" column="0" columnspan="0" multiline="False" multilinerows="3" locked="False" label="Profile.User.OuLev5" readonly="False" visible="True" required="False" regex="" validationmessage="" tooltip="" tracked="False"><![CDATA[Prozessmanagement und Koordination]]></Text>
        <Text id="Profile.User.OuLev6" row="0" column="0" columnspan="0" multiline="False" multilinerows="3" locked="False" label="Profile.User.OuLev6" readonly="False" visible="True" required="False" regex="" validationmessage="" tooltip="" tracked="False"><![CDATA[ ]]></Text>
        <Text id="Profile.User.OuLev7" row="0" column="0" columnspan="0" multiline="False" multilinerows="3" locked="False" label="Profile.User.OuLev7" readonly="False" visible="True" required="False" regex="" validationmessage="" tooltip="" tracked="False"><![CDATA[ ]]></Text>
        <Text id="Profile.User.OuMail" row="0" column="0" columnspan="0" multiline="False" multilinerows="3" locked="False" label="Profile.User.OuMail" readonly="False" visible="True" required="False" regex="" validationmessage="" tooltip="" tracked="False"><![CDATA[tba.strassen@bd.zh.ch]]></Text>
        <Text id="Profile.User.OuPhone" row="0" column="0" columnspan="0" multiline="False" multilinerows="3" locked="False" label="Profile.User.OuPhone" readonly="False" visible="True" required="False" regex="" validationmessage="" tooltip="" tracked="False"><![CDATA[+41 43 259 31 51]]></Text>
        <Text id="Profile.User.Phone" row="0" column="0" columnspan="0" multiline="False" multilinerows="3" locked="False" label="Profile.User.Phone" readonly="False" visible="True" required="False" regex="" validationmessage="" tooltip="" tracked="False"><![CDATA[+41 43 259 30 91]]></Text>
        <Text id="Profile.User.Postal.City" row="0" column="0" columnspan="0" multiline="False" multilinerows="3" locked="False" label="Profile.User.Postal.City" readonly="False" visible="True" required="False" regex="" validationmessage="" tooltip="" tracked="False"><![CDATA[Zürich]]></Text>
        <Text id="Profile.User.Postal.OfficeName" row="0" column="0" columnspan="0" multiline="False" multilinerows="3" locked="False" label="Profile.User.Postal.OfficeName" readonly="False" visible="True" required="False" regex="" validationmessage="" tooltip="" tracked="False"><![CDATA[329]]></Text>
        <Text id="Profile.User.Postal.POBox" row="0" column="0" columnspan="0" multiline="False" multilinerows="3" locked="False" label="Profile.User.Postal.POBox" readonly="False" visible="True" required="False" regex="" validationmessage="" tooltip="" tracked="False"><![CDATA[ ]]></Text>
        <Text id="Profile.User.Postal.Street" row="0" column="0" columnspan="0" multiline="False" multilinerows="3" locked="False" label="Profile.User.Postal.Street" readonly="False" visible="True" required="False" regex="" validationmessage="" tooltip="" tracked="False"><![CDATA[Walcheplatz 2]]></Text>
        <Text id="Profile.User.Postal.Zip" row="0" column="0" columnspan="0" multiline="False" multilinerows="3" locked="False" label="Profile.User.Postal.Zip" readonly="False" visible="True" required="False" regex="" validationmessage="" tooltip="" tracked="False"><![CDATA[8090]]></Text>
        <Text id="Profile.User.Salutation" row="0" column="0" columnspan="0" multiline="False" multilinerows="3" locked="False" label="Profile.User.Salutation" readonly="False" visible="True" required="False" regex="" validationmessage="" tooltip="" tracked="False"><![CDATA[Herr]]></Text>
        <Image id="Profile.User.Sign" row="0" column="0" columnspan="0" label="Profile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Profile.User.Title" row="0" column="0" columnspan="0" multiline="False" multilinerows="3" locked="False" label="Profile.User.Title" readonly="False" visible="True" required="False" regex="" validationmessage="" tooltip="" tracked="False"><![CDATA[ ]]></Text>
        <Text id="Profile.User.Url" row="0" column="0" columnspan="0" multiline="False" multilinerows="3" locked="False" label="Profile.User.Url" readonly="False" visible="True" required="False" regex="" validationmessage="" tooltip="" tracked="False"><![CDATA[www.tiefbauamt.zh.ch]]></Text>
      </Profile>
      <Author windowwidth="0" windowheight="0" minwindowwidth="0" maxwindowwidth="0" minwindowheight="0" maxwindowheight="0">
        <Text id="Author.User.Alias" row="0" column="0" columnspan="0" multiline="False" multilinerows="3" locked="False" label="Author.User.Alias" readonly="False" visible="True" required="False" regex="" validationmessage="" tooltip="" tracked="False"><![CDATA[Au]]></Text>
        <Text id="Author.User.Email" row="0" column="0" columnspan="0" multiline="False" multilinerows="3" locked="False" label="Author.User.Email" readonly="False" visible="True" required="False" regex="" validationmessage="" tooltip="" tracked="False"><![CDATA[sandro.auer@bd.zh.ch]]></Text>
        <Text id="Author.User.Fax" row="0" column="0" columnspan="0" multiline="False" multilinerows="3" locked="False" label="Author.User.Fax" readonly="False" visible="True" required="False" regex="" validationmessage="" tooltip="" tracked="False"><![CDATA[ ]]></Text>
        <Text id="Author.User.FirstName" row="0" column="0" columnspan="0" multiline="False" multilinerows="3" locked="False" label="Author.User.FirstName" readonly="False" visible="True" required="False" regex="" validationmessage="" tooltip="" tracked="False"><![CDATA[Sandro]]></Text>
        <Text id="Author.User.Function" row="0" column="0" columnspan="0" multiline="False" multilinerows="3" locked="False" label="Author.User.Function" readonly="False" visible="True" required="False" regex="" validationmessage="" tooltip="" tracked="False"><![CDATA[Mediamatiker]]></Text>
        <Text id="Author.User.JobDescription" row="0" column="0" columnspan="0" multiline="False" multilinerows="3" locked="False" label="Author.User.JobDescription" readonly="False" visible="True" required="False" regex="" validationmessage="" tooltip="" tracked="False"><![CDATA[ ]]></Text>
        <Text id="Author.User.LastName" row="0" column="0" columnspan="0" multiline="False" multilinerows="3" locked="False" label="Author.User.LastName" readonly="False" visible="True" required="False" regex="" validationmessage="" tooltip="" tracked="False"><![CDATA[Auer]]></Text>
        <Text id="Author.User.OuLev1" row="0" column="0" columnspan="0" multiline="False" multilinerows="3" locked="False" label="Author.User.OuLev1" readonly="False" visible="True" required="False" regex="" validationmessage="" tooltip="" tracked="False"><![CDATA[Kanton Zürich]]></Text>
        <Text id="Author.User.OuLev2" row="0" column="0" columnspan="0" multiline="False" multilinerows="3" locked="False" label="Author.User.OuLev2" readonly="False" visible="True" required="False" regex="" validationmessage="" tooltip="" tracked="False"><![CDATA[Baudirektion]]></Text>
        <Text id="Author.User.OuLev3" row="0" column="0" columnspan="0" multiline="False" multilinerows="3" locked="False" label="Author.User.OuLev3" readonly="False" visible="True" required="False" regex="" validationmessage="" tooltip="" tracked="False"><![CDATA[Tiefbauamt]]></Text>
        <Text id="Author.User.OuLev4" row="0" column="0" columnspan="0" multiline="False" multilinerows="3" locked="False" label="Author.User.OuLev4" readonly="False" visible="True" required="False" regex="" validationmessage="" tooltip="" tracked="False"><![CDATA[Stab]]></Text>
        <Text id="Author.User.OuLev5" row="0" column="0" columnspan="0" multiline="False" multilinerows="3" locked="False" label="Author.User.OuLev5" readonly="False" visible="True" required="False" regex="" validationmessage="" tooltip="" tracked="False"><![CDATA[Prozessmanagement und Koordination]]></Text>
        <Text id="Author.User.OuLev6" row="0" column="0" columnspan="0" multiline="False" multilinerows="3" locked="False" label="Author.User.OuLev6" readonly="False" visible="True" required="False" regex="" validationmessage="" tooltip="" tracked="False"><![CDATA[ ]]></Text>
        <Text id="Author.User.OuLev7" row="0" column="0" columnspan="0" multiline="False" multilinerows="3" locked="False" label="Author.User.OuLev7" readonly="False" visible="True" required="False" regex="" validationmessage="" tooltip="" tracked="False"><![CDATA[ ]]></Text>
        <Text id="Author.User.OuMail" row="0" column="0" columnspan="0" multiline="False" multilinerows="3" locked="False" label="Author.User.OuMail" readonly="False" visible="True" required="False" regex="" validationmessage="" tooltip="" tracked="False"><![CDATA[tba.strassen@bd.zh.ch]]></Text>
        <Text id="Author.User.OuPhone" row="0" column="0" columnspan="0" multiline="False" multilinerows="3" locked="False" label="Author.User.OuPhone" readonly="False" visible="True" required="False" regex="" validationmessage="" tooltip="" tracked="False"><![CDATA[+41 43 259 31 51]]></Text>
        <Text id="Author.User.Phone" row="0" column="0" columnspan="0" multiline="False" multilinerows="3" locked="False" label="Author.User.Phone" readonly="False" visible="True" required="False" regex="" validationmessage="" tooltip="" tracked="False"><![CDATA[+41 43 259 30 91]]></Text>
        <Text id="Author.User.Postal.City" row="0" column="0" columnspan="0" multiline="False" multilinerows="3" locked="False" label="Author.User.Postal.City" readonly="False" visible="True" required="False" regex="" validationmessage="" tooltip="" tracked="False"><![CDATA[Zürich]]></Text>
        <Text id="Author.User.Postal.OfficeName" row="0" column="0" columnspan="0" multiline="False" multilinerows="3" locked="False" label="Author.User.Postal.OfficeName" readonly="False" visible="True" required="False" regex="" validationmessage="" tooltip="" tracked="False"><![CDATA[329]]></Text>
        <Text id="Author.User.Postal.POBox" row="0" column="0" columnspan="0" multiline="False" multilinerows="3" locked="False" label="Author.User.Postal.POBox" readonly="False" visible="True" required="False" regex="" validationmessage="" tooltip="" tracked="False"><![CDATA[ ]]></Text>
        <Text id="Author.User.Postal.Street" row="0" column="0" columnspan="0" multiline="False" multilinerows="3" locked="False" label="Author.User.Postal.Street" readonly="False" visible="True" required="False" regex="" validationmessage="" tooltip="" tracked="False"><![CDATA[Walcheplatz 2]]></Text>
        <Text id="Author.User.Postal.Zip" row="0" column="0" columnspan="0" multiline="False" multilinerows="3" locked="False" label="Author.User.Postal.Zip" readonly="False" visible="True" required="False" regex="" validationmessage="" tooltip="" tracked="False"><![CDATA[8090]]></Text>
        <Text id="Author.User.Salutation" row="0" column="0" columnspan="0" multiline="False" multilinerows="3" locked="False" label="Author.User.Salutation" readonly="False" visible="True" required="False" regex="" validationmessage="" tooltip="" tracked="False"><![CDATA[Herr]]></Text>
        <Image id="Author.User.Sign" row="0" column="0" columnspan="0" label="Author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Author.User.Title" row="0" column="0" columnspan="0" multiline="False" multilinerows="3" locked="False" label="Author.User.Title" readonly="False" visible="True" required="False" regex="" validationmessage="" tooltip="" tracked="False"><![CDATA[ ]]></Text>
        <Text id="Author.User.Url" row="0" column="0" columnspan="0" multiline="False" multilinerows="3" locked="False" label="Author.User.Url" readonly="False" visible="True" required="False" regex="" validationmessage="" tooltip="" tracked="False"><![CDATA[www.tiefbauamt.zh.ch]]></Text>
      </Author>
      <Signer_0 windowwidth="0" windowheight="0" minwindowwidth="0" maxwindowwidth="0" minwindowheight="0" maxwindowheight="0">
        <Text id="Signer_0.Id" row="0" column="0" columnspan="0" multiline="False" multilinerows="3" locked="False" label="Signer_0.Id" readonly="False" visible="True" required="False" regex="" validationmessage="" tooltip="" tracked="False"><![CDATA[0354f905-bd2d-4cd0-b699-810509a8b8c9]]></Text>
        <Text id="Signer_0.OrganizationUnitId" row="0" column="0" columnspan="0" multiline="False" multilinerows="3" locked="False" label="Signer_0.OrganizationUnitId" readonly="False" visible="True" required="False" regex="" validationmessage="" tooltip="" tracked="False"><![CDATA[5f984b26-4ce2-46fd-84aa-1f7db548afe8]]></Text>
        <Text id="Signer_0.Org.Postal.Country" row="0" column="0" columnspan="0" multiline="False" multilinerows="3" locked="False" label="Signer_0.Org.Postal.Country" readonly="False" visible="True" required="False" regex="" validationmessage="" tooltip="" tracked="False"><![CDATA[Schweiz]]></Text>
        <Text id="Signer_0.Org.Postal.LZip" row="0" column="0" columnspan="0" multiline="False" multilinerows="3" locked="False" label="Signer_0.Org.Postal.LZip" readonly="False" visible="True" required="False" regex="" validationmessage="" tooltip="" tracked="False"><![CDATA[CH]]></Text>
        <Text id="Signer_0.Org.Title" row="0" column="0" columnspan="0" multiline="False" multilinerows="3" locked="False" label="Signer_0.Org.Title" readonly="False" visible="True" required="False" regex="" validationmessage="" tooltip="" tracked="False"><![CDATA[Kanton Zürich]]></Text>
        <Text id="Signer_0.User.Alias" row="0" column="0" columnspan="0" multiline="False" multilinerows="3" locked="False" label="Signer_0.User.Alias" readonly="False" visible="True" required="False" regex="" validationmessage="" tooltip="" tracked="False"><![CDATA[Au]]></Text>
        <Text id="Signer_0.User.Email" row="0" column="0" columnspan="0" multiline="False" multilinerows="3" locked="False" label="Signer_0.User.Email" readonly="False" visible="True" required="False" regex="" validationmessage="" tooltip="" tracked="False"><![CDATA[sandro.auer@bd.zh.ch]]></Text>
        <Text id="Signer_0.User.Fax" row="0" column="0" columnspan="0" multiline="False" multilinerows="3" locked="False" label="Signer_0.User.Fax" readonly="False" visible="True" required="False" regex="" validationmessage="" tooltip="" tracked="False"><![CDATA[ ]]></Text>
        <Text id="Signer_0.User.FirstName" row="0" column="0" columnspan="0" multiline="False" multilinerows="3" locked="False" label="Signer_0.User.FirstName" readonly="False" visible="True" required="False" regex="" validationmessage="" tooltip="" tracked="False"><![CDATA[Sandro]]></Text>
        <Text id="Signer_0.User.Function" row="0" column="0" columnspan="0" multiline="False" multilinerows="3" locked="False" label="Signer_0.User.Function" readonly="False" visible="True" required="False" regex="" validationmessage="" tooltip="" tracked="False"><![CDATA[Mediamatiker]]></Text>
        <Text id="Signer_0.User.JobDescription" row="0" column="0" columnspan="0" multiline="False" multilinerows="3" locked="False" label="Signer_0.User.JobDescription" readonly="False" visible="True" required="False" regex="" validationmessage="" tooltip="" tracked="False"><![CDATA[ ]]></Text>
        <Text id="Signer_0.User.LastName" row="0" column="0" columnspan="0" multiline="False" multilinerows="3" locked="False" label="Signer_0.User.LastName" readonly="False" visible="True" required="False" regex="" validationmessage="" tooltip="" tracked="False"><![CDATA[Auer]]></Text>
        <Text id="Signer_0.User.OuLev1" row="0" column="0" columnspan="0" multiline="False" multilinerows="3" locked="False" label="Signer_0.User.OuLev1" readonly="False" visible="True" required="False" regex="" validationmessage="" tooltip="" tracked="False"><![CDATA[Kanton Zürich]]></Text>
        <Text id="Signer_0.User.OuLev2" row="0" column="0" columnspan="0" multiline="False" multilinerows="3" locked="False" label="Signer_0.User.OuLev2" readonly="False" visible="True" required="False" regex="" validationmessage="" tooltip="" tracked="False"><![CDATA[Baudirektion]]></Text>
        <Text id="Signer_0.User.OuLev3" row="0" column="0" columnspan="0" multiline="False" multilinerows="3" locked="False" label="Signer_0.User.OuLev3" readonly="False" visible="True" required="False" regex="" validationmessage="" tooltip="" tracked="False"><![CDATA[Tiefbauamt]]></Text>
        <Text id="Signer_0.User.OuLev4" row="0" column="0" columnspan="0" multiline="False" multilinerows="3" locked="False" label="Signer_0.User.OuLev4" readonly="False" visible="True" required="False" regex="" validationmessage="" tooltip="" tracked="False"><![CDATA[Stab]]></Text>
        <Text id="Signer_0.User.OuLev5" row="0" column="0" columnspan="0" multiline="False" multilinerows="3" locked="False" label="Signer_0.User.OuLev5" readonly="False" visible="True" required="False" regex="" validationmessage="" tooltip="" tracked="False"><![CDATA[Prozessmanagement und Koordination]]></Text>
        <Text id="Signer_0.User.OuLev6" row="0" column="0" columnspan="0" multiline="False" multilinerows="3" locked="False" label="Signer_0.User.OuLev6" readonly="False" visible="True" required="False" regex="" validationmessage="" tooltip="" tracked="False"><![CDATA[ ]]></Text>
        <Text id="Signer_0.User.OuLev7" row="0" column="0" columnspan="0" multiline="False" multilinerows="3" locked="False" label="Signer_0.User.OuLev7" readonly="False" visible="True" required="False" regex="" validationmessage="" tooltip="" tracked="False"><![CDATA[ ]]></Text>
        <Text id="Signer_0.User.OuMail" row="0" column="0" columnspan="0" multiline="False" multilinerows="3" locked="False" label="Signer_0.User.OuMail" readonly="False" visible="True" required="False" regex="" validationmessage="" tooltip="" tracked="False"><![CDATA[tba.strassen@bd.zh.ch]]></Text>
        <Text id="Signer_0.User.OuPhone" row="0" column="0" columnspan="0" multiline="False" multilinerows="3" locked="False" label="Signer_0.User.OuPhone" readonly="False" visible="True" required="False" regex="" validationmessage="" tooltip="" tracked="False"><![CDATA[+41 43 259 31 51]]></Text>
        <Text id="Signer_0.User.Phone" row="0" column="0" columnspan="0" multiline="False" multilinerows="3" locked="False" label="Signer_0.User.Phone" readonly="False" visible="True" required="False" regex="" validationmessage="" tooltip="" tracked="False"><![CDATA[+41 43 259 30 91]]></Text>
        <Text id="Signer_0.User.Postal.City" row="0" column="0" columnspan="0" multiline="False" multilinerows="3" locked="False" label="Signer_0.User.Postal.City" readonly="False" visible="True" required="False" regex="" validationmessage="" tooltip="" tracked="False"><![CDATA[Zürich]]></Text>
        <Text id="Signer_0.User.Postal.OfficeName" row="0" column="0" columnspan="0" multiline="False" multilinerows="3" locked="False" label="Signer_0.User.Postal.OfficeName" readonly="False" visible="True" required="False" regex="" validationmessage="" tooltip="" tracked="False"><![CDATA[329]]></Text>
        <Text id="Signer_0.User.Postal.POBox" row="0" column="0" columnspan="0" multiline="False" multilinerows="3" locked="False" label="Signer_0.User.Postal.POBox" readonly="False" visible="True" required="False" regex="" validationmessage="" tooltip="" tracked="False"><![CDATA[ ]]></Text>
        <Text id="Signer_0.User.Postal.Street" row="0" column="0" columnspan="0" multiline="False" multilinerows="3" locked="False" label="Signer_0.User.Postal.Street" readonly="False" visible="True" required="False" regex="" validationmessage="" tooltip="" tracked="False"><![CDATA[Walcheplatz 2]]></Text>
        <Text id="Signer_0.User.Postal.Zip" row="0" column="0" columnspan="0" multiline="False" multilinerows="3" locked="False" label="Signer_0.User.Postal.Zip" readonly="False" visible="True" required="False" regex="" validationmessage="" tooltip="" tracked="False"><![CDATA[8090]]></Text>
        <Text id="Signer_0.User.Salutation" row="0" column="0" columnspan="0" multiline="False" multilinerows="3" locked="False" label="Signer_0.User.Salutation" readonly="False" visible="True" required="False" regex="" validationmessage="" tooltip="" tracked="False"><![CDATA[Herr]]></Text>
        <Image id="Signer_0.User.Sign" row="0" column="0" columnspan="0" label="Signer_0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Signer_0.User.Title" row="0" column="0" columnspan="0" multiline="False" multilinerows="3" locked="False" label="Signer_0.User.Title" readonly="False" visible="True" required="False" regex="" validationmessage="" tooltip="" tracked="False"><![CDATA[ ]]></Text>
        <Text id="Signer_0.User.Url" row="0" column="0" columnspan="0" multiline="False" multilinerows="3" locked="False" label="Signer_0.User.Url" readonly="False" visible="True" required="False" regex="" validationmessage="" tooltip="" tracked="False"><![CDATA[www.tiefbauamt.zh.ch]]></Text>
      </Signer_0>
      <Signer_1 windowwidth="0" windowheight="0" minwindowwidth="0" maxwindowwidth="0" minwindowheight="0" maxwindowheight="0">
        <Text id="Signer_1.Id" row="0" column="0" columnspan="0" multiline="False" multilinerows="3" locked="False" label="Signer_1.Id" readonly="False" visible="True" required="False" regex="" validationmessage="" tooltip="" tracked="False"><![CDATA[00000000-0000-0000-0000-000000000000]]></Text>
        <Text id="Signer_1.OrganizationUnitId" row="0" column="0" columnspan="0" multiline="False" multilinerows="3" locked="False" label="Signer_1.OrganizationUnitId" readonly="False" visible="True" required="False" regex="" validationmessage="" tooltip="" tracked="False"><![CDATA[ ]]></Text>
        <Text id="Signer_1.Org.Postal.Country" row="0" column="0" columnspan="0" multiline="False" multilinerows="3" locked="False" label="Signer_1.Org.Postal.Country" readonly="False" visible="True" required="False" regex="" validationmessage="" tooltip="" tracked="False"><![CDATA[ ]]></Text>
        <Text id="Signer_1.Org.Postal.LZip" row="0" column="0" columnspan="0" multiline="False" multilinerows="3" locked="False" label="Signer_1.Org.Postal.LZip" readonly="False" visible="True" required="False" regex="" validationmessage="" tooltip="" tracked="False"><![CDATA[ ]]></Text>
        <Text id="Signer_1.Org.Title" row="0" column="0" columnspan="0" multiline="False" multilinerows="3" locked="False" label="Signer_1.Org.Title" readonly="False" visible="True" required="False" regex="" validationmessage="" tooltip="" tracked="False"><![CDATA[ ]]></Text>
        <Text id="Signer_1.User.Alias" row="0" column="0" columnspan="0" multiline="False" multilinerows="3" locked="False" label="Signer_1.User.Alias" readonly="False" visible="True" required="False" regex="" validationmessage="" tooltip="" tracked="False"><![CDATA[ ]]></Text>
        <Text id="Signer_1.User.Email" row="0" column="0" columnspan="0" multiline="False" multilinerows="3" locked="False" label="Signer_1.User.Email" readonly="False" visible="True" required="False" regex="" validationmessage="" tooltip="" tracked="False"><![CDATA[ ]]></Text>
        <Text id="Signer_1.User.Fax" row="0" column="0" columnspan="0" multiline="False" multilinerows="3" locked="False" label="Signer_1.User.Fax" readonly="False" visible="True" required="False" regex="" validationmessage="" tooltip="" tracked="False"><![CDATA[ ]]></Text>
        <Text id="Signer_1.User.FirstName" row="0" column="0" columnspan="0" multiline="False" multilinerows="3" locked="False" label="Signer_1.User.FirstName" readonly="False" visible="True" required="False" regex="" validationmessage="" tooltip="" tracked="False"><![CDATA[ ]]></Text>
        <Text id="Signer_1.User.Function" row="0" column="0" columnspan="0" multiline="False" multilinerows="3" locked="False" label="Signer_1.User.Function" readonly="False" visible="True" required="False" regex="" validationmessage="" tooltip="" tracked="False"><![CDATA[ ]]></Text>
        <Text id="Signer_1.User.JobDescription" row="0" column="0" columnspan="0" multiline="False" multilinerows="3" locked="False" label="Signer_1.User.JobDescription" readonly="False" visible="True" required="False" regex="" validationmessage="" tooltip="" tracked="False"><![CDATA[ ]]></Text>
        <Text id="Signer_1.User.LastName" row="0" column="0" columnspan="0" multiline="False" multilinerows="3" locked="False" label="Signer_1.User.LastName" readonly="False" visible="True" required="False" regex="" validationmessage="" tooltip="" tracked="False"><![CDATA[ ]]></Text>
        <Text id="Signer_1.User.OuLev1" row="0" column="0" columnspan="0" multiline="False" multilinerows="3" locked="False" label="Signer_1.User.OuLev1" readonly="False" visible="True" required="False" regex="" validationmessage="" tooltip="" tracked="False"><![CDATA[ ]]></Text>
        <Text id="Signer_1.User.OuLev2" row="0" column="0" columnspan="0" multiline="False" multilinerows="3" locked="False" label="Signer_1.User.OuLev2" readonly="False" visible="True" required="False" regex="" validationmessage="" tooltip="" tracked="False"><![CDATA[ ]]></Text>
        <Text id="Signer_1.User.OuLev3" row="0" column="0" columnspan="0" multiline="False" multilinerows="3" locked="False" label="Signer_1.User.OuLev3" readonly="False" visible="True" required="False" regex="" validationmessage="" tooltip="" tracked="False"><![CDATA[ ]]></Text>
        <Text id="Signer_1.User.OuLev4" row="0" column="0" columnspan="0" multiline="False" multilinerows="3" locked="False" label="Signer_1.User.OuLev4" readonly="False" visible="True" required="False" regex="" validationmessage="" tooltip="" tracked="False"><![CDATA[ ]]></Text>
        <Text id="Signer_1.User.OuLev5" row="0" column="0" columnspan="0" multiline="False" multilinerows="3" locked="False" label="Signer_1.User.OuLev5" readonly="False" visible="True" required="False" regex="" validationmessage="" tooltip="" tracked="False"><![CDATA[ ]]></Text>
        <Text id="Signer_1.User.OuLev6" row="0" column="0" columnspan="0" multiline="False" multilinerows="3" locked="False" label="Signer_1.User.OuLev6" readonly="False" visible="True" required="False" regex="" validationmessage="" tooltip="" tracked="False"><![CDATA[ ]]></Text>
        <Text id="Signer_1.User.OuLev7" row="0" column="0" columnspan="0" multiline="False" multilinerows="3" locked="False" label="Signer_1.User.OuLev7" readonly="False" visible="True" required="False" regex="" validationmessage="" tooltip="" tracked="False"><![CDATA[ ]]></Text>
        <Text id="Signer_1.User.OuMail" row="0" column="0" columnspan="0" multiline="False" multilinerows="3" locked="False" label="Signer_1.User.OuMail" readonly="False" visible="True" required="False" regex="" validationmessage="" tooltip="" tracked="False"><![CDATA[ ]]></Text>
        <Text id="Signer_1.User.OuPhone" row="0" column="0" columnspan="0" multiline="False" multilinerows="3" locked="False" label="Signer_1.User.OuPhone" readonly="False" visible="True" required="False" regex="" validationmessage="" tooltip="" tracked="False"><![CDATA[ ]]></Text>
        <Text id="Signer_1.User.Phone" row="0" column="0" columnspan="0" multiline="False" multilinerows="3" locked="False" label="Signer_1.User.Phone" readonly="False" visible="True" required="False" regex="" validationmessage="" tooltip="" tracked="False"><![CDATA[ ]]></Text>
        <Text id="Signer_1.User.Postal.City" row="0" column="0" columnspan="0" multiline="False" multilinerows="3" locked="False" label="Signer_1.User.Postal.City" readonly="False" visible="True" required="False" regex="" validationmessage="" tooltip="" tracked="False"><![CDATA[ ]]></Text>
        <Text id="Signer_1.User.Postal.OfficeName" row="0" column="0" columnspan="0" multiline="False" multilinerows="3" locked="False" label="Signer_1.User.Postal.OfficeName" readonly="False" visible="True" required="False" regex="" validationmessage="" tooltip="" tracked="False"><![CDATA[ ]]></Text>
        <Text id="Signer_1.User.Postal.POBox" row="0" column="0" columnspan="0" multiline="False" multilinerows="3" locked="False" label="Signer_1.User.Postal.POBox" readonly="False" visible="True" required="False" regex="" validationmessage="" tooltip="" tracked="False"><![CDATA[ ]]></Text>
        <Text id="Signer_1.User.Postal.Street" row="0" column="0" columnspan="0" multiline="False" multilinerows="3" locked="False" label="Signer_1.User.Postal.Street" readonly="False" visible="True" required="False" regex="" validationmessage="" tooltip="" tracked="False"><![CDATA[ ]]></Text>
        <Text id="Signer_1.User.Postal.Zip" row="0" column="0" columnspan="0" multiline="False" multilinerows="3" locked="False" label="Signer_1.User.Postal.Zip" readonly="False" visible="True" required="False" regex="" validationmessage="" tooltip="" tracked="False"><![CDATA[ ]]></Text>
        <Text id="Signer_1.User.Salutation" row="0" column="0" columnspan="0" multiline="False" multilinerows="3" locked="False" label="Signer_1.User.Salutation" readonly="False" visible="True" required="False" regex="" validationmessage="" tooltip="" tracked="False"><![CDATA[ ]]></Text>
        <Image id="Signer_1.User.Sign" row="0" column="0" columnspan="0" label="Signer_1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Signer_1.User.Title" row="0" column="0" columnspan="0" multiline="False" multilinerows="3" locked="False" label="Signer_1.User.Title" readonly="False" visible="True" required="False" regex="" validationmessage="" tooltip="" tracked="False"><![CDATA[ ]]></Text>
        <Text id="Signer_1.User.Url" row="0" column="0" columnspan="0" multiline="False" multilinerows="3" locked="False" label="Signer_1.User.Url" readonly="False" visible="True" required="False" regex="" validationmessage="" tooltip="" tracked="False"><![CDATA[ ]]></Text>
      </Signer_1>
      <Signer_2 windowwidth="0" windowheight="0" minwindowwidth="0" maxwindowwidth="0" minwindowheight="0" maxwindowheight="0">
        <Text id="Signer_2.Id" row="0" column="0" columnspan="0" multiline="False" multilinerows="3" locked="False" label="Signer_2.Id" readonly="False" visible="True" required="False" regex="" validationmessage="" tooltip="" tracked="False"><![CDATA[00000000-0000-0000-0000-000000000000]]></Text>
        <Text id="Signer_2.OrganizationUnitId" row="0" column="0" columnspan="0" multiline="False" multilinerows="3" locked="False" label="Signer_2.OrganizationUnitId" readonly="False" visible="True" required="False" regex="" validationmessage="" tooltip="" tracked="False"><![CDATA[ ]]></Text>
        <Text id="Signer_2.Org.Postal.Country" row="0" column="0" columnspan="0" multiline="False" multilinerows="3" locked="False" label="Signer_2.Org.Postal.Country" readonly="False" visible="True" required="False" regex="" validationmessage="" tooltip="" tracked="False"><![CDATA[ ]]></Text>
        <Text id="Signer_2.Org.Postal.LZip" row="0" column="0" columnspan="0" multiline="False" multilinerows="3" locked="False" label="Signer_2.Org.Postal.LZip" readonly="False" visible="True" required="False" regex="" validationmessage="" tooltip="" tracked="False"><![CDATA[ ]]></Text>
        <Text id="Signer_2.Org.Title" row="0" column="0" columnspan="0" multiline="False" multilinerows="3" locked="False" label="Signer_2.Org.Title" readonly="False" visible="True" required="False" regex="" validationmessage="" tooltip="" tracked="False"><![CDATA[ ]]></Text>
        <Text id="Signer_2.User.Alias" row="0" column="0" columnspan="0" multiline="False" multilinerows="3" locked="False" label="Signer_2.User.Alias" readonly="False" visible="True" required="False" regex="" validationmessage="" tooltip="" tracked="False"><![CDATA[ ]]></Text>
        <Text id="Signer_2.User.Email" row="0" column="0" columnspan="0" multiline="False" multilinerows="3" locked="False" label="Signer_2.User.Email" readonly="False" visible="True" required="False" regex="" validationmessage="" tooltip="" tracked="False"><![CDATA[ ]]></Text>
        <Text id="Signer_2.User.Fax" row="0" column="0" columnspan="0" multiline="False" multilinerows="3" locked="False" label="Signer_2.User.Fax" readonly="False" visible="True" required="False" regex="" validationmessage="" tooltip="" tracked="False"><![CDATA[ ]]></Text>
        <Text id="Signer_2.User.FirstName" row="0" column="0" columnspan="0" multiline="False" multilinerows="3" locked="False" label="Signer_2.User.FirstName" readonly="False" visible="True" required="False" regex="" validationmessage="" tooltip="" tracked="False"><![CDATA[ ]]></Text>
        <Text id="Signer_2.User.Function" row="0" column="0" columnspan="0" multiline="False" multilinerows="3" locked="False" label="Signer_2.User.Function" readonly="False" visible="True" required="False" regex="" validationmessage="" tooltip="" tracked="False"><![CDATA[ ]]></Text>
        <Text id="Signer_2.User.JobDescription" row="0" column="0" columnspan="0" multiline="False" multilinerows="3" locked="False" label="Signer_2.User.JobDescription" readonly="False" visible="True" required="False" regex="" validationmessage="" tooltip="" tracked="False"><![CDATA[ ]]></Text>
        <Text id="Signer_2.User.LastName" row="0" column="0" columnspan="0" multiline="False" multilinerows="3" locked="False" label="Signer_2.User.LastName" readonly="False" visible="True" required="False" regex="" validationmessage="" tooltip="" tracked="False"><![CDATA[ ]]></Text>
        <Text id="Signer_2.User.OuLev1" row="0" column="0" columnspan="0" multiline="False" multilinerows="3" locked="False" label="Signer_2.User.OuLev1" readonly="False" visible="True" required="False" regex="" validationmessage="" tooltip="" tracked="False"><![CDATA[ ]]></Text>
        <Text id="Signer_2.User.OuLev2" row="0" column="0" columnspan="0" multiline="False" multilinerows="3" locked="False" label="Signer_2.User.OuLev2" readonly="False" visible="True" required="False" regex="" validationmessage="" tooltip="" tracked="False"><![CDATA[ ]]></Text>
        <Text id="Signer_2.User.OuLev3" row="0" column="0" columnspan="0" multiline="False" multilinerows="3" locked="False" label="Signer_2.User.OuLev3" readonly="False" visible="True" required="False" regex="" validationmessage="" tooltip="" tracked="False"><![CDATA[ ]]></Text>
        <Text id="Signer_2.User.OuLev4" row="0" column="0" columnspan="0" multiline="False" multilinerows="3" locked="False" label="Signer_2.User.OuLev4" readonly="False" visible="True" required="False" regex="" validationmessage="" tooltip="" tracked="False"><![CDATA[ ]]></Text>
        <Text id="Signer_2.User.OuLev5" row="0" column="0" columnspan="0" multiline="False" multilinerows="3" locked="False" label="Signer_2.User.OuLev5" readonly="False" visible="True" required="False" regex="" validationmessage="" tooltip="" tracked="False"><![CDATA[ ]]></Text>
        <Text id="Signer_2.User.OuLev6" row="0" column="0" columnspan="0" multiline="False" multilinerows="3" locked="False" label="Signer_2.User.OuLev6" readonly="False" visible="True" required="False" regex="" validationmessage="" tooltip="" tracked="False"><![CDATA[ ]]></Text>
        <Text id="Signer_2.User.OuLev7" row="0" column="0" columnspan="0" multiline="False" multilinerows="3" locked="False" label="Signer_2.User.OuLev7" readonly="False" visible="True" required="False" regex="" validationmessage="" tooltip="" tracked="False"><![CDATA[ ]]></Text>
        <Text id="Signer_2.User.OuMail" row="0" column="0" columnspan="0" multiline="False" multilinerows="3" locked="False" label="Signer_2.User.OuMail" readonly="False" visible="True" required="False" regex="" validationmessage="" tooltip="" tracked="False"><![CDATA[ ]]></Text>
        <Text id="Signer_2.User.OuPhone" row="0" column="0" columnspan="0" multiline="False" multilinerows="3" locked="False" label="Signer_2.User.OuPhone" readonly="False" visible="True" required="False" regex="" validationmessage="" tooltip="" tracked="False"><![CDATA[ ]]></Text>
        <Text id="Signer_2.User.Phone" row="0" column="0" columnspan="0" multiline="False" multilinerows="3" locked="False" label="Signer_2.User.Phone" readonly="False" visible="True" required="False" regex="" validationmessage="" tooltip="" tracked="False"><![CDATA[ ]]></Text>
        <Text id="Signer_2.User.Postal.City" row="0" column="0" columnspan="0" multiline="False" multilinerows="3" locked="False" label="Signer_2.User.Postal.City" readonly="False" visible="True" required="False" regex="" validationmessage="" tooltip="" tracked="False"><![CDATA[ ]]></Text>
        <Text id="Signer_2.User.Postal.OfficeName" row="0" column="0" columnspan="0" multiline="False" multilinerows="3" locked="False" label="Signer_2.User.Postal.OfficeName" readonly="False" visible="True" required="False" regex="" validationmessage="" tooltip="" tracked="False"><![CDATA[ ]]></Text>
        <Text id="Signer_2.User.Postal.POBox" row="0" column="0" columnspan="0" multiline="False" multilinerows="3" locked="False" label="Signer_2.User.Postal.POBox" readonly="False" visible="True" required="False" regex="" validationmessage="" tooltip="" tracked="False"><![CDATA[ ]]></Text>
        <Text id="Signer_2.User.Postal.Street" row="0" column="0" columnspan="0" multiline="False" multilinerows="3" locked="False" label="Signer_2.User.Postal.Street" readonly="False" visible="True" required="False" regex="" validationmessage="" tooltip="" tracked="False"><![CDATA[ ]]></Text>
        <Text id="Signer_2.User.Postal.Zip" row="0" column="0" columnspan="0" multiline="False" multilinerows="3" locked="False" label="Signer_2.User.Postal.Zip" readonly="False" visible="True" required="False" regex="" validationmessage="" tooltip="" tracked="False"><![CDATA[ ]]></Text>
        <Text id="Signer_2.User.Salutation" row="0" column="0" columnspan="0" multiline="False" multilinerows="3" locked="False" label="Signer_2.User.Salutation" readonly="False" visible="True" required="False" regex="" validationmessage="" tooltip="" tracked="False"><![CDATA[ ]]></Text>
        <Image id="Signer_2.User.Sign" row="0" column="0" columnspan="0" label="Signer_2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Signer_2.User.Title" row="0" column="0" columnspan="0" multiline="False" multilinerows="3" locked="False" label="Signer_2.User.Title" readonly="False" visible="True" required="False" regex="" validationmessage="" tooltip="" tracked="False"><![CDATA[ ]]></Text>
        <Text id="Signer_2.User.Url" row="0" column="0" columnspan="0" multiline="False" multilinerows="3" locked="False" label="Signer_2.User.Url" readonly="False" visible="True" required="False" regex="" validationmessage="" tooltip="" tracked="False"><![CDATA[ ]]></Text>
      </Signer_2>
      <Parameter windowwidth="750" windowheight="0" minwindowwidth="0" maxwindowwidth="0" minwindowheight="0" maxwindowheight="0">
        <Text id="Special.CheckboxGroupViewList" row="0" column="0" columnspan="0" multiline="False" multilinerows="3" locked="False" label="Special.CheckboxGroupViewList" readonly="False" visible="False" required="False" regex="" validationmessage="" tooltip="" tracked="False"><![CDATA[ ]]></Text>
        <Text id="Special.CheckboxGroupViewBox" row="0" column="0" columnspan="0" multiline="False" multilinerows="3" locked="False" label="Special.CheckboxGroupViewBox" readonly="False" visible="False" required="False" regex="" validationmessage="" tooltip="" tracked="False"><![CDATA[ ]]></Text>
        <Text id="Special.CheckboxGroupViewText" row="0" column="0" columnspan="0" multiline="False" multilinerows="3" locked="False" label="Special.CheckboxGroupViewText" readonly="False" visible="False" required="False" regex="" validationmessage="" tooltip="" tracked="False"><![CDATA[ ]]></Text>
        <Text id="Special.CheckboxGroupViewBoxAndText" row="0" column="0" columnspan="0" multiline="False" multilinerows="3" locked="False" label="Special.CheckboxGroupViewBoxAndText" readonly="False" visible="False" required="False" regex="" validationmessage="" tooltip="" tracked="False"><![CDATA[ ]]></Text>
      </Parameter>
      <Scripting windowwidth="0" windowheight="0" minwindowwidth="0" maxwindowwidth="0" minwindowheight="0" maxwindowheight="0">
      </Scripting>
    </DataModel>
  </Content>
  <TemplateTree CreationMode="Published">
    <Template tId="d11758f9-c671-45f2-b710-25c57bb08d4b" internalTId="d11758f9-c671-45f2-b710-25c57bb08d4b"/>
  </TemplateTree>
</OneOffixxDocumentPart>
</file>

<file path=customXml/itemProps1.xml><?xml version="1.0" encoding="utf-8"?>
<ds:datastoreItem xmlns:ds="http://schemas.openxmlformats.org/officeDocument/2006/customXml" ds:itemID="{6D4BBD66-781E-4C7C-812A-EB473DADBF2D}">
  <ds:schemaRefs>
    <ds:schemaRef ds:uri="http://www.w3.org/2001/XMLSchema"/>
    <ds:schemaRef ds:uri="http://schema.oneoffixx.com/OneOffixxDocumentPart/1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SI-P+R_KV_Allgemein</vt:lpstr>
      <vt:lpstr>SI-P+R_KV_mit Beitragsperimeter</vt:lpstr>
      <vt:lpstr>P+R_ab_2019_KV_Allgemein</vt:lpstr>
      <vt:lpstr>P+R ab 2019_KV_mit Beitragsper</vt:lpstr>
      <vt:lpstr>'P+R ab 2019_KV_mit Beitragsper'!Druckbereich</vt:lpstr>
      <vt:lpstr>'P+R_ab_2019_KV_Allgemein'!Druckbereich</vt:lpstr>
      <vt:lpstr>'SI-P+R_KV_Allgemein'!Druckbereich</vt:lpstr>
      <vt:lpstr>'SI-P+R_KV_mit Beitragsperimeter'!Druckbereich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 Sandro</dc:creator>
  <cp:lastModifiedBy>Daniel Zumbach</cp:lastModifiedBy>
  <cp:lastPrinted>2019-05-15T08:03:02Z</cp:lastPrinted>
  <dcterms:created xsi:type="dcterms:W3CDTF">2011-10-21T13:07:01Z</dcterms:created>
  <dcterms:modified xsi:type="dcterms:W3CDTF">2024-02-13T10:07:52Z</dcterms:modified>
</cp:coreProperties>
</file>